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0" windowWidth="19320" windowHeight="10185" tabRatio="923" activeTab="3"/>
  </bookViews>
  <sheets>
    <sheet name="меню 2016-2017г с 7 до 11" sheetId="14" r:id="rId1"/>
    <sheet name="шапка с 7 до 11" sheetId="15" r:id="rId2"/>
    <sheet name="меню 2016-2017г с 11 и старше" sheetId="16" r:id="rId3"/>
    <sheet name="шапка с 11 и старше" sheetId="17" r:id="rId4"/>
  </sheets>
  <definedNames>
    <definedName name="_xlnm.Print_Area" localSheetId="2">'меню 2016-2017г с 11 и старше'!$A$1:$M$276</definedName>
    <definedName name="_xlnm.Print_Area" localSheetId="0">'меню 2016-2017г с 7 до 11'!$A$1:$M$276</definedName>
  </definedNames>
  <calcPr calcId="145621"/>
</workbook>
</file>

<file path=xl/calcChain.xml><?xml version="1.0" encoding="utf-8"?>
<calcChain xmlns="http://schemas.openxmlformats.org/spreadsheetml/2006/main">
  <c r="F245" i="14"/>
  <c r="G245"/>
  <c r="H245"/>
  <c r="I245"/>
  <c r="J245"/>
  <c r="K245"/>
  <c r="L245"/>
  <c r="M245"/>
  <c r="E245"/>
  <c r="F245" i="16"/>
  <c r="G245"/>
  <c r="H245"/>
  <c r="I245"/>
  <c r="J245"/>
  <c r="K245"/>
  <c r="L245"/>
  <c r="M245"/>
  <c r="E245"/>
  <c r="F218"/>
  <c r="G218"/>
  <c r="H218"/>
  <c r="I218"/>
  <c r="J218"/>
  <c r="K218"/>
  <c r="L218"/>
  <c r="M218"/>
  <c r="E218"/>
  <c r="F218" i="14"/>
  <c r="G218"/>
  <c r="H218"/>
  <c r="I218"/>
  <c r="J218"/>
  <c r="K218"/>
  <c r="L218"/>
  <c r="M218"/>
  <c r="E218"/>
  <c r="F191" i="16"/>
  <c r="G191"/>
  <c r="H191"/>
  <c r="I191"/>
  <c r="J191"/>
  <c r="K191"/>
  <c r="L191"/>
  <c r="M191"/>
  <c r="E191"/>
  <c r="F191" i="14"/>
  <c r="G191"/>
  <c r="H191"/>
  <c r="I191"/>
  <c r="J191"/>
  <c r="K191"/>
  <c r="L191"/>
  <c r="M191"/>
  <c r="E191"/>
  <c r="F29" i="16"/>
  <c r="G29"/>
  <c r="H29"/>
  <c r="I29"/>
  <c r="J29"/>
  <c r="K29"/>
  <c r="L29"/>
  <c r="M29"/>
  <c r="E29"/>
  <c r="F16"/>
  <c r="G16"/>
  <c r="H16"/>
  <c r="I16"/>
  <c r="J16"/>
  <c r="K16"/>
  <c r="L16"/>
  <c r="M16"/>
  <c r="E16"/>
  <c r="F29" i="14"/>
  <c r="G29"/>
  <c r="H29"/>
  <c r="I29"/>
  <c r="J29"/>
  <c r="K29"/>
  <c r="L29"/>
  <c r="M29"/>
  <c r="E29"/>
  <c r="F16"/>
  <c r="G16"/>
  <c r="H16"/>
  <c r="I16"/>
  <c r="J16"/>
  <c r="K16"/>
  <c r="L16"/>
  <c r="M16"/>
  <c r="E16"/>
  <c r="F270" i="16"/>
  <c r="G270"/>
  <c r="H270"/>
  <c r="I270"/>
  <c r="J270"/>
  <c r="K270"/>
  <c r="L270"/>
  <c r="M270"/>
  <c r="E270"/>
  <c r="F259"/>
  <c r="G259"/>
  <c r="H259"/>
  <c r="I259"/>
  <c r="J259"/>
  <c r="K259"/>
  <c r="L259"/>
  <c r="M259"/>
  <c r="E259"/>
  <c r="F232"/>
  <c r="G232"/>
  <c r="H232"/>
  <c r="I232"/>
  <c r="J232"/>
  <c r="K232"/>
  <c r="L232"/>
  <c r="M232"/>
  <c r="E232"/>
  <c r="F205"/>
  <c r="G205"/>
  <c r="H205"/>
  <c r="I205"/>
  <c r="J205"/>
  <c r="K205"/>
  <c r="L205"/>
  <c r="M205"/>
  <c r="E205"/>
  <c r="F178"/>
  <c r="G178"/>
  <c r="H178"/>
  <c r="I178"/>
  <c r="J178"/>
  <c r="K178"/>
  <c r="L178"/>
  <c r="M178"/>
  <c r="E178"/>
  <c r="F162"/>
  <c r="G162"/>
  <c r="H162"/>
  <c r="I162"/>
  <c r="J162"/>
  <c r="K162"/>
  <c r="L162"/>
  <c r="M162"/>
  <c r="E162"/>
  <c r="F149"/>
  <c r="G149"/>
  <c r="H149"/>
  <c r="I149"/>
  <c r="J149"/>
  <c r="K149"/>
  <c r="L149"/>
  <c r="M149"/>
  <c r="E149"/>
  <c r="F135"/>
  <c r="G135"/>
  <c r="H135"/>
  <c r="I135"/>
  <c r="J135"/>
  <c r="K135"/>
  <c r="L135"/>
  <c r="M135"/>
  <c r="E135"/>
  <c r="F124"/>
  <c r="G124"/>
  <c r="H124"/>
  <c r="I124"/>
  <c r="J124"/>
  <c r="K124"/>
  <c r="L124"/>
  <c r="M124"/>
  <c r="E124"/>
  <c r="F110"/>
  <c r="G110"/>
  <c r="H110"/>
  <c r="I110"/>
  <c r="J110"/>
  <c r="K110"/>
  <c r="L110"/>
  <c r="M110"/>
  <c r="E110"/>
  <c r="F97"/>
  <c r="G97"/>
  <c r="H97"/>
  <c r="I97"/>
  <c r="J97"/>
  <c r="K97"/>
  <c r="L97"/>
  <c r="M97"/>
  <c r="E97"/>
  <c r="F83"/>
  <c r="G83"/>
  <c r="H83"/>
  <c r="I83"/>
  <c r="J83"/>
  <c r="K83"/>
  <c r="L83"/>
  <c r="M83"/>
  <c r="E83"/>
  <c r="F70"/>
  <c r="G70"/>
  <c r="H70"/>
  <c r="I70"/>
  <c r="J70"/>
  <c r="K70"/>
  <c r="L70"/>
  <c r="M70"/>
  <c r="E70"/>
  <c r="F56"/>
  <c r="G56"/>
  <c r="H56"/>
  <c r="I56"/>
  <c r="J56"/>
  <c r="K56"/>
  <c r="L56"/>
  <c r="M56"/>
  <c r="E56"/>
  <c r="F43"/>
  <c r="G43"/>
  <c r="H43"/>
  <c r="I43"/>
  <c r="J43"/>
  <c r="K43"/>
  <c r="L43"/>
  <c r="M43"/>
  <c r="E43"/>
  <c r="F259" i="14"/>
  <c r="G259"/>
  <c r="H259"/>
  <c r="I259"/>
  <c r="J259"/>
  <c r="K259"/>
  <c r="L259"/>
  <c r="M259"/>
  <c r="E259"/>
  <c r="F178"/>
  <c r="G178"/>
  <c r="H178"/>
  <c r="I178"/>
  <c r="J178"/>
  <c r="K178"/>
  <c r="L178"/>
  <c r="M178"/>
  <c r="E178"/>
  <c r="F162"/>
  <c r="G162"/>
  <c r="H162"/>
  <c r="I162"/>
  <c r="J162"/>
  <c r="K162"/>
  <c r="L162"/>
  <c r="M162"/>
  <c r="E162"/>
  <c r="F149"/>
  <c r="G149"/>
  <c r="H149"/>
  <c r="I149"/>
  <c r="J149"/>
  <c r="K149"/>
  <c r="L149"/>
  <c r="M149"/>
  <c r="E149"/>
  <c r="F124"/>
  <c r="G124"/>
  <c r="H124"/>
  <c r="I124"/>
  <c r="J124"/>
  <c r="K124"/>
  <c r="L124"/>
  <c r="M124"/>
  <c r="E124"/>
  <c r="F83"/>
  <c r="G83"/>
  <c r="H83"/>
  <c r="I83"/>
  <c r="J83"/>
  <c r="K83"/>
  <c r="L83"/>
  <c r="M83"/>
  <c r="E83"/>
  <c r="F70"/>
  <c r="G70"/>
  <c r="H70"/>
  <c r="I70"/>
  <c r="J70"/>
  <c r="K70"/>
  <c r="L70"/>
  <c r="M70"/>
  <c r="E70"/>
  <c r="F270" l="1"/>
  <c r="G270"/>
  <c r="H270"/>
  <c r="I270"/>
  <c r="J270"/>
  <c r="K270"/>
  <c r="L270"/>
  <c r="M270"/>
  <c r="E270"/>
  <c r="M271" i="16" l="1"/>
  <c r="L271"/>
  <c r="K271"/>
  <c r="J271"/>
  <c r="I271"/>
  <c r="H271"/>
  <c r="G271"/>
  <c r="F271"/>
  <c r="E271"/>
  <c r="M246"/>
  <c r="L246"/>
  <c r="K246"/>
  <c r="J246"/>
  <c r="I246"/>
  <c r="H246"/>
  <c r="G246"/>
  <c r="F246"/>
  <c r="E246"/>
  <c r="G219"/>
  <c r="M219"/>
  <c r="L219"/>
  <c r="K219"/>
  <c r="J219"/>
  <c r="I219"/>
  <c r="H219"/>
  <c r="F219"/>
  <c r="E219"/>
  <c r="M192"/>
  <c r="L192"/>
  <c r="K192"/>
  <c r="J192"/>
  <c r="I192"/>
  <c r="H192"/>
  <c r="G192"/>
  <c r="F192"/>
  <c r="E192"/>
  <c r="M163"/>
  <c r="L163"/>
  <c r="K163"/>
  <c r="J163"/>
  <c r="I163"/>
  <c r="H163"/>
  <c r="G163"/>
  <c r="F163"/>
  <c r="E163"/>
  <c r="M136"/>
  <c r="L136"/>
  <c r="K136"/>
  <c r="J136"/>
  <c r="I136"/>
  <c r="H136"/>
  <c r="G136"/>
  <c r="F136"/>
  <c r="E136"/>
  <c r="M111"/>
  <c r="L111"/>
  <c r="K111"/>
  <c r="J111"/>
  <c r="I111"/>
  <c r="H111"/>
  <c r="G111"/>
  <c r="F111"/>
  <c r="E111"/>
  <c r="M84"/>
  <c r="L84"/>
  <c r="K84"/>
  <c r="J84"/>
  <c r="I84"/>
  <c r="H84"/>
  <c r="G84"/>
  <c r="F84"/>
  <c r="E84"/>
  <c r="M57"/>
  <c r="L57"/>
  <c r="K57"/>
  <c r="J57"/>
  <c r="I57"/>
  <c r="H57"/>
  <c r="G57"/>
  <c r="F57"/>
  <c r="E57"/>
  <c r="M30"/>
  <c r="L30"/>
  <c r="K30"/>
  <c r="J30"/>
  <c r="I30"/>
  <c r="H30"/>
  <c r="G30"/>
  <c r="F30"/>
  <c r="E30"/>
  <c r="F232" i="14"/>
  <c r="G232"/>
  <c r="H232"/>
  <c r="I232"/>
  <c r="J232"/>
  <c r="K232"/>
  <c r="L232"/>
  <c r="M232"/>
  <c r="E232"/>
  <c r="F205"/>
  <c r="G205"/>
  <c r="H205"/>
  <c r="I205"/>
  <c r="J205"/>
  <c r="K205"/>
  <c r="L205"/>
  <c r="M205"/>
  <c r="E205"/>
  <c r="F97"/>
  <c r="G97"/>
  <c r="H97"/>
  <c r="I97"/>
  <c r="J97"/>
  <c r="K97"/>
  <c r="L97"/>
  <c r="M97"/>
  <c r="E97"/>
  <c r="F43"/>
  <c r="G43"/>
  <c r="H43"/>
  <c r="I43"/>
  <c r="J43"/>
  <c r="K43"/>
  <c r="L43"/>
  <c r="M43"/>
  <c r="E43"/>
  <c r="H276" i="16" l="1"/>
  <c r="G276"/>
  <c r="F276"/>
  <c r="E276"/>
  <c r="E30" i="14"/>
  <c r="F30"/>
  <c r="G30"/>
  <c r="H30"/>
  <c r="I30"/>
  <c r="J30"/>
  <c r="K30"/>
  <c r="L30"/>
  <c r="M30"/>
  <c r="E56"/>
  <c r="E57" s="1"/>
  <c r="F56"/>
  <c r="G56"/>
  <c r="H56"/>
  <c r="I56"/>
  <c r="J56"/>
  <c r="K56"/>
  <c r="L56"/>
  <c r="M56"/>
  <c r="F57"/>
  <c r="G57"/>
  <c r="H57"/>
  <c r="I57"/>
  <c r="J57"/>
  <c r="K57"/>
  <c r="L57"/>
  <c r="M57"/>
  <c r="E84"/>
  <c r="F84"/>
  <c r="G84"/>
  <c r="H84"/>
  <c r="I84"/>
  <c r="J84"/>
  <c r="K84"/>
  <c r="L84"/>
  <c r="M84"/>
  <c r="E110"/>
  <c r="E111" s="1"/>
  <c r="F110"/>
  <c r="F111" s="1"/>
  <c r="G110"/>
  <c r="G111" s="1"/>
  <c r="H110"/>
  <c r="H111" s="1"/>
  <c r="I110"/>
  <c r="I111" s="1"/>
  <c r="J110"/>
  <c r="J111" s="1"/>
  <c r="K110"/>
  <c r="K111" s="1"/>
  <c r="L110"/>
  <c r="L111" s="1"/>
  <c r="M110"/>
  <c r="M111" s="1"/>
  <c r="E135"/>
  <c r="E136" s="1"/>
  <c r="F135"/>
  <c r="F136" s="1"/>
  <c r="G135"/>
  <c r="G136" s="1"/>
  <c r="H135"/>
  <c r="H136" s="1"/>
  <c r="I135"/>
  <c r="I136" s="1"/>
  <c r="J135"/>
  <c r="J136" s="1"/>
  <c r="K135"/>
  <c r="K136" s="1"/>
  <c r="L135"/>
  <c r="L136" s="1"/>
  <c r="M135"/>
  <c r="M136" s="1"/>
  <c r="E163"/>
  <c r="F163"/>
  <c r="G163"/>
  <c r="H163"/>
  <c r="I163"/>
  <c r="J163"/>
  <c r="K163"/>
  <c r="L163"/>
  <c r="M163"/>
  <c r="E192"/>
  <c r="F192"/>
  <c r="G192"/>
  <c r="H192"/>
  <c r="I192"/>
  <c r="J192"/>
  <c r="K192"/>
  <c r="L192"/>
  <c r="M192"/>
  <c r="E219"/>
  <c r="F219"/>
  <c r="G219"/>
  <c r="H219"/>
  <c r="I219"/>
  <c r="J219"/>
  <c r="K219"/>
  <c r="L219"/>
  <c r="M219"/>
  <c r="E246"/>
  <c r="G246"/>
  <c r="H246"/>
  <c r="I246"/>
  <c r="J246"/>
  <c r="K246"/>
  <c r="M246"/>
  <c r="F246"/>
  <c r="L246"/>
  <c r="E271"/>
  <c r="F271"/>
  <c r="G271"/>
  <c r="H271"/>
  <c r="I271"/>
  <c r="J271"/>
  <c r="K271"/>
  <c r="L271"/>
  <c r="M271"/>
  <c r="H276" l="1"/>
  <c r="F276"/>
  <c r="G276"/>
  <c r="E276"/>
</calcChain>
</file>

<file path=xl/sharedStrings.xml><?xml version="1.0" encoding="utf-8"?>
<sst xmlns="http://schemas.openxmlformats.org/spreadsheetml/2006/main" count="962" uniqueCount="198">
  <si>
    <t>Рассольник Ленинградский на курином бульоне со сметаной</t>
  </si>
  <si>
    <t>Выход блюда (г)</t>
  </si>
  <si>
    <t>Завтрак</t>
  </si>
  <si>
    <t>Обед</t>
  </si>
  <si>
    <t>Белки (г)</t>
  </si>
  <si>
    <t>Жиры (г)</t>
  </si>
  <si>
    <t>Углеводы (г)</t>
  </si>
  <si>
    <t>С (мг)</t>
  </si>
  <si>
    <t>Са (мг)</t>
  </si>
  <si>
    <t>Fe (мг)</t>
  </si>
  <si>
    <t>В1 (мг)</t>
  </si>
  <si>
    <t>В2 (мг)</t>
  </si>
  <si>
    <t>День: понедельник</t>
  </si>
  <si>
    <t>Неделя: первая</t>
  </si>
  <si>
    <t>Возрастная категория: от 7 до 11 лет</t>
  </si>
  <si>
    <t>№ рец.</t>
  </si>
  <si>
    <t>Прием пищи, наименование блюда</t>
  </si>
  <si>
    <t>Калорийность (ККал)</t>
  </si>
  <si>
    <t>Итого завтрак:</t>
  </si>
  <si>
    <t>200/10</t>
  </si>
  <si>
    <t>150/5</t>
  </si>
  <si>
    <t xml:space="preserve">Хлеб ржаной, пшеничный </t>
  </si>
  <si>
    <t>20/20</t>
  </si>
  <si>
    <t>Итого обед:</t>
  </si>
  <si>
    <t>Итого за день:</t>
  </si>
  <si>
    <t>День: вторник</t>
  </si>
  <si>
    <t xml:space="preserve">Хлеб пшеничный </t>
  </si>
  <si>
    <t>200/5</t>
  </si>
  <si>
    <t xml:space="preserve">Картофельное пюре с маслом сливочным </t>
  </si>
  <si>
    <t xml:space="preserve">Компот из яблок </t>
  </si>
  <si>
    <t>День: среда</t>
  </si>
  <si>
    <t xml:space="preserve">Суп вермишелевый с курами </t>
  </si>
  <si>
    <t xml:space="preserve">Печень по-строгановски </t>
  </si>
  <si>
    <t>День: четверг</t>
  </si>
  <si>
    <t xml:space="preserve">Чай с лимоном и сахаром  </t>
  </si>
  <si>
    <t xml:space="preserve">Рис отварной рассыпчатый с маслом сливочным </t>
  </si>
  <si>
    <t xml:space="preserve">Компот из сухофруктов </t>
  </si>
  <si>
    <t>День: пятница</t>
  </si>
  <si>
    <t xml:space="preserve">Макароны с сыром </t>
  </si>
  <si>
    <t xml:space="preserve">Чай с сахаром </t>
  </si>
  <si>
    <t>200/15</t>
  </si>
  <si>
    <t>Неделя: вторая</t>
  </si>
  <si>
    <t>593/06</t>
  </si>
  <si>
    <t>100/20</t>
  </si>
  <si>
    <t>618/06</t>
  </si>
  <si>
    <t xml:space="preserve">Тефтели из говядины с соусом томатным </t>
  </si>
  <si>
    <t>Каша гречневая рассыпчатая с маслом сливочным</t>
  </si>
  <si>
    <t>Хлеб ржаной, пшеничный</t>
  </si>
  <si>
    <t>200</t>
  </si>
  <si>
    <t>150</t>
  </si>
  <si>
    <t xml:space="preserve">Борщ из свежей капусты со сметаной </t>
  </si>
  <si>
    <t>Плов с курицей</t>
  </si>
  <si>
    <t>80</t>
  </si>
  <si>
    <t>206/08</t>
  </si>
  <si>
    <t>Табл 8/08</t>
  </si>
  <si>
    <t>88/08</t>
  </si>
  <si>
    <t>ттк</t>
  </si>
  <si>
    <t>Пудинг  творожный с соусом сладким</t>
  </si>
  <si>
    <t>Фрукт свежий</t>
  </si>
  <si>
    <t>Омлет,   запеченный с картофелем</t>
  </si>
  <si>
    <t>Шницель рыбный с маслом сливочным</t>
  </si>
  <si>
    <t>10/20</t>
  </si>
  <si>
    <t>Средние показания на день</t>
  </si>
  <si>
    <t>пищевые вещества</t>
  </si>
  <si>
    <t>энергет. ценн. ккал</t>
  </si>
  <si>
    <t>Б</t>
  </si>
  <si>
    <t>Ж</t>
  </si>
  <si>
    <t>У</t>
  </si>
  <si>
    <t>Потребность по СаН ПиН</t>
  </si>
  <si>
    <t>По меню</t>
  </si>
  <si>
    <t>Суп рисовый с курами</t>
  </si>
  <si>
    <t>"Согласовано"</t>
  </si>
  <si>
    <t>по Московской области</t>
  </si>
  <si>
    <t>Лосино-Петровский</t>
  </si>
  <si>
    <t>Щелковском р-не</t>
  </si>
  <si>
    <t>Голованева М.Л.</t>
  </si>
  <si>
    <t>"Утверждаю"</t>
  </si>
  <si>
    <t>Ген.директор</t>
  </si>
  <si>
    <t>ООО "Продмед"</t>
  </si>
  <si>
    <t>___________________________</t>
  </si>
  <si>
    <t>____________________________________</t>
  </si>
  <si>
    <t>Начальник ТОУ Роспотребнадзора</t>
  </si>
  <si>
    <t>в городах Королев, Фрязино, Юбилейный,</t>
  </si>
  <si>
    <t>Примерное десятидневное комплексное меню</t>
  </si>
  <si>
    <t>завтраков и обедов</t>
  </si>
  <si>
    <t>для обучающихся в Муниципальных общеобразовательных учреждениях</t>
  </si>
  <si>
    <t>города Королев</t>
  </si>
  <si>
    <t>с 7 до 11 лет</t>
  </si>
  <si>
    <t>80(60/20)</t>
  </si>
  <si>
    <t>200(60/140)</t>
  </si>
  <si>
    <t>110(60/50)</t>
  </si>
  <si>
    <t>180/5</t>
  </si>
  <si>
    <t>100</t>
  </si>
  <si>
    <t>250/15</t>
  </si>
  <si>
    <t>215</t>
  </si>
  <si>
    <t>40</t>
  </si>
  <si>
    <t>250/20</t>
  </si>
  <si>
    <t>100(80/20)</t>
  </si>
  <si>
    <t>150/50</t>
  </si>
  <si>
    <t>250/5</t>
  </si>
  <si>
    <t>150/30</t>
  </si>
  <si>
    <t>250(80/170)</t>
  </si>
  <si>
    <t>130(80/50)</t>
  </si>
  <si>
    <t>с 11 и старше</t>
  </si>
  <si>
    <t>Возрастная категория: от 11 и старше</t>
  </si>
  <si>
    <t>140</t>
  </si>
  <si>
    <t>Кондитерское изделие</t>
  </si>
  <si>
    <t>187/06</t>
  </si>
  <si>
    <t xml:space="preserve">Щи из свежей капусты со сметаной </t>
  </si>
  <si>
    <t>60 (60)</t>
  </si>
  <si>
    <t xml:space="preserve">Каша молочная манная с маслом сливочным </t>
  </si>
  <si>
    <t>Фрукт свежий (по сезону)</t>
  </si>
  <si>
    <t>8/06</t>
  </si>
  <si>
    <t>Бутерброд с колбасой в/к</t>
  </si>
  <si>
    <t>591/06</t>
  </si>
  <si>
    <t>Гуляш из отварного мяса</t>
  </si>
  <si>
    <t xml:space="preserve">Каша молочная рисовая с маслом   сливочным </t>
  </si>
  <si>
    <t xml:space="preserve">Каша молочная "Дружба" с маслом   сливочным </t>
  </si>
  <si>
    <t>235/06</t>
  </si>
  <si>
    <t>Вермишель молочная с маслом сливочным</t>
  </si>
  <si>
    <t>3/06</t>
  </si>
  <si>
    <t>Бутерброд с сыром</t>
  </si>
  <si>
    <t>250/10</t>
  </si>
  <si>
    <t xml:space="preserve">Каша молочная вермишель с маслом сливочным </t>
  </si>
  <si>
    <t>Беспалов С.А.</t>
  </si>
  <si>
    <t>130/20</t>
  </si>
  <si>
    <t>626/06</t>
  </si>
  <si>
    <t>Запеканка картофельная с мясом, соус томатный</t>
  </si>
  <si>
    <t>200/20 (60/140/20)</t>
  </si>
  <si>
    <t>250/20 (80/170/20)</t>
  </si>
  <si>
    <t xml:space="preserve">Фрукт свежий </t>
  </si>
  <si>
    <t xml:space="preserve">100 </t>
  </si>
  <si>
    <t>на 2016-2017 гг.</t>
  </si>
  <si>
    <t>202/08</t>
  </si>
  <si>
    <t>Суп овощной на курином бульоне</t>
  </si>
  <si>
    <t>Рагу куриное в сметанном соусе</t>
  </si>
  <si>
    <t>100 (60/40)</t>
  </si>
  <si>
    <t>Компот из красной смородины</t>
  </si>
  <si>
    <t>1009/06</t>
  </si>
  <si>
    <t>942/06</t>
  </si>
  <si>
    <t>415/06</t>
  </si>
  <si>
    <t>Табл 8/06</t>
  </si>
  <si>
    <t>Омлет натуральный с зеленым горошком (огурец свежий по сезону)</t>
  </si>
  <si>
    <t>944/06</t>
  </si>
  <si>
    <t>438/06</t>
  </si>
  <si>
    <t>81/06</t>
  </si>
  <si>
    <t>216/06</t>
  </si>
  <si>
    <t>510/06</t>
  </si>
  <si>
    <t>694/06</t>
  </si>
  <si>
    <t>859/06</t>
  </si>
  <si>
    <t>958/06</t>
  </si>
  <si>
    <t>Кофейный напиток с молоком и сахаром</t>
  </si>
  <si>
    <t>Суп картофельный с  рыбой консервир.</t>
  </si>
  <si>
    <t>204/06</t>
  </si>
  <si>
    <t>80 (60/20)</t>
  </si>
  <si>
    <t>868/06</t>
  </si>
  <si>
    <t>100 (80/20)</t>
  </si>
  <si>
    <t>Запеканка творожная со сгущеным молоком</t>
  </si>
  <si>
    <t>469/06</t>
  </si>
  <si>
    <t>88/06</t>
  </si>
  <si>
    <t>206/06</t>
  </si>
  <si>
    <t xml:space="preserve">Суп картофельный с горохом и  гренками </t>
  </si>
  <si>
    <t>582/06</t>
  </si>
  <si>
    <t xml:space="preserve">Макаронные изделия отварные с маслом сливочным </t>
  </si>
  <si>
    <t>413/06</t>
  </si>
  <si>
    <t>Компот из черной смородины</t>
  </si>
  <si>
    <t>Запеканка творожная с соусом молочным</t>
  </si>
  <si>
    <t xml:space="preserve">Суп картофельный с горохом и гренками </t>
  </si>
  <si>
    <t>Бутерброд с сыром и маслом сливочным</t>
  </si>
  <si>
    <t>Пельмени отварные с маслом сливочным</t>
  </si>
  <si>
    <t xml:space="preserve">Суп картофельный с фасолью и гренками </t>
  </si>
  <si>
    <t>Куры запеченые со сметаной</t>
  </si>
  <si>
    <t>Капуста тушеная</t>
  </si>
  <si>
    <t>315/06</t>
  </si>
  <si>
    <t>180</t>
  </si>
  <si>
    <t>Пудинг  творожный с повидлом</t>
  </si>
  <si>
    <t>467/06</t>
  </si>
  <si>
    <t>Компот из заморож.ягод в ас-те</t>
  </si>
  <si>
    <t>Гуляш из отварного сердца</t>
  </si>
  <si>
    <t>444/06</t>
  </si>
  <si>
    <t>943/06</t>
  </si>
  <si>
    <t>170/06</t>
  </si>
  <si>
    <t>Котлета рыбная с маслом сливочным</t>
  </si>
  <si>
    <t>119/06</t>
  </si>
  <si>
    <t>197/06</t>
  </si>
  <si>
    <t>645/06</t>
  </si>
  <si>
    <t>100 (100)</t>
  </si>
  <si>
    <t>Салат из свеклы чесноком и м.р. (Салат из свежих овощей с капустой и м.р. по сезону)</t>
  </si>
  <si>
    <t>Салат из свеклы с чесноком и м.р. (Салат из свежих овощей с капустой и м.р. по сезону)</t>
  </si>
  <si>
    <t>Салат из зеленого горошка с картофелем и м.р. (Салат из свежих помидоров с зеленью и м.р. по сезону)</t>
  </si>
  <si>
    <t>Салат из квашеной капусты с морковью и м.р. (Салат из свежей капусты с морковью и м.р. по сезону)</t>
  </si>
  <si>
    <t>Салат из соленых огурцов с картофелем и м.р. (Салат из свежей моркови с яблоками и м.р. по сезону)</t>
  </si>
  <si>
    <t>Салат из квашеной капусты с морковью и м.р. (Салат из свежей капусты  с морковью и м.р. по сезону)</t>
  </si>
  <si>
    <t>Салат из зеленого горошка с картофелем и м.р. (Салат из свежей моркови с яблоками и м.р. по сезону)</t>
  </si>
  <si>
    <t>Салат из свеклы с чесноком и м.р. (Салат из свежих помидоров с зеленью и м.р. по сезону)</t>
  </si>
  <si>
    <t>Салат из соленых огурцов с картофелем и м.р. (Салат из свежих огурцов и помидоров с м.р. по сезону)</t>
  </si>
  <si>
    <t>Икра овощная с м.р.: морковь, свекла, лук (Салат из свежих огурцов с зеленью и м.р. по сезону)</t>
  </si>
  <si>
    <t>Икра овощная с м.р.: морковь, свекла, лук (Салат из свежих огурцов с м.р. по сезону)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</si>
</sst>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"/>
    <numFmt numFmtId="167" formatCode="0.00000"/>
    <numFmt numFmtId="168" formatCode="0.000000"/>
  </numFmts>
  <fonts count="20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charset val="204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Constantia"/>
      <family val="1"/>
      <charset val="204"/>
    </font>
    <font>
      <b/>
      <sz val="18"/>
      <color theme="1"/>
      <name val="Constant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6" fillId="0" borderId="0"/>
    <xf numFmtId="0" fontId="1" fillId="0" borderId="0">
      <alignment horizontal="left"/>
    </xf>
    <xf numFmtId="0" fontId="1" fillId="0" borderId="0">
      <alignment horizontal="left"/>
    </xf>
    <xf numFmtId="0" fontId="13" fillId="0" borderId="0"/>
    <xf numFmtId="0" fontId="13" fillId="0" borderId="0"/>
  </cellStyleXfs>
  <cellXfs count="385">
    <xf numFmtId="0" fontId="0" fillId="0" borderId="0" xfId="0"/>
    <xf numFmtId="0" fontId="7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6" fillId="0" borderId="0" xfId="1" applyAlignment="1">
      <alignment horizontal="left"/>
    </xf>
    <xf numFmtId="0" fontId="2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left"/>
    </xf>
    <xf numFmtId="0" fontId="6" fillId="0" borderId="7" xfId="1" applyBorder="1" applyAlignment="1">
      <alignment horizontal="left"/>
    </xf>
    <xf numFmtId="0" fontId="6" fillId="0" borderId="8" xfId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11" fillId="0" borderId="0" xfId="1" applyFont="1" applyAlignment="1">
      <alignment horizontal="left"/>
    </xf>
    <xf numFmtId="0" fontId="3" fillId="0" borderId="11" xfId="1" applyFont="1" applyBorder="1" applyAlignment="1">
      <alignment horizontal="center"/>
    </xf>
    <xf numFmtId="49" fontId="6" fillId="0" borderId="13" xfId="1" applyNumberFormat="1" applyBorder="1" applyAlignment="1">
      <alignment horizontal="left"/>
    </xf>
    <xf numFmtId="0" fontId="11" fillId="0" borderId="13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12" xfId="1" applyFont="1" applyBorder="1" applyAlignment="1">
      <alignment horizontal="left"/>
    </xf>
    <xf numFmtId="49" fontId="10" fillId="0" borderId="11" xfId="1" applyNumberFormat="1" applyFont="1" applyBorder="1" applyAlignment="1">
      <alignment horizontal="right"/>
    </xf>
    <xf numFmtId="2" fontId="10" fillId="0" borderId="11" xfId="1" applyNumberFormat="1" applyFont="1" applyBorder="1" applyAlignment="1">
      <alignment horizontal="right"/>
    </xf>
    <xf numFmtId="2" fontId="10" fillId="0" borderId="15" xfId="1" applyNumberFormat="1" applyFont="1" applyBorder="1" applyAlignment="1">
      <alignment horizontal="right"/>
    </xf>
    <xf numFmtId="164" fontId="10" fillId="0" borderId="11" xfId="1" applyNumberFormat="1" applyFont="1" applyBorder="1" applyAlignment="1">
      <alignment horizontal="right"/>
    </xf>
    <xf numFmtId="0" fontId="10" fillId="0" borderId="15" xfId="1" applyNumberFormat="1" applyFont="1" applyBorder="1" applyAlignment="1">
      <alignment horizontal="right"/>
    </xf>
    <xf numFmtId="165" fontId="10" fillId="0" borderId="14" xfId="1" applyNumberFormat="1" applyFont="1" applyBorder="1" applyAlignment="1">
      <alignment horizontal="right"/>
    </xf>
    <xf numFmtId="165" fontId="10" fillId="0" borderId="15" xfId="1" applyNumberFormat="1" applyFont="1" applyBorder="1" applyAlignment="1">
      <alignment horizontal="right"/>
    </xf>
    <xf numFmtId="166" fontId="10" fillId="0" borderId="11" xfId="1" applyNumberFormat="1" applyFont="1" applyBorder="1" applyAlignment="1">
      <alignment horizontal="right"/>
    </xf>
    <xf numFmtId="0" fontId="3" fillId="0" borderId="16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49" fontId="6" fillId="0" borderId="8" xfId="1" applyNumberFormat="1" applyBorder="1" applyAlignment="1">
      <alignment horizontal="left"/>
    </xf>
    <xf numFmtId="2" fontId="3" fillId="0" borderId="5" xfId="1" applyNumberFormat="1" applyFont="1" applyBorder="1" applyAlignment="1">
      <alignment horizontal="right"/>
    </xf>
    <xf numFmtId="0" fontId="3" fillId="0" borderId="3" xfId="1" applyFont="1" applyBorder="1" applyAlignment="1">
      <alignment horizontal="center"/>
    </xf>
    <xf numFmtId="0" fontId="11" fillId="0" borderId="7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166" fontId="3" fillId="0" borderId="21" xfId="2" applyNumberFormat="1" applyFont="1" applyBorder="1" applyAlignment="1">
      <alignment horizontal="right"/>
    </xf>
    <xf numFmtId="165" fontId="3" fillId="0" borderId="10" xfId="2" applyNumberFormat="1" applyFont="1" applyBorder="1" applyAlignment="1">
      <alignment horizontal="right"/>
    </xf>
    <xf numFmtId="2" fontId="3" fillId="0" borderId="21" xfId="2" applyNumberFormat="1" applyFont="1" applyBorder="1" applyAlignment="1">
      <alignment horizontal="right"/>
    </xf>
    <xf numFmtId="2" fontId="3" fillId="0" borderId="10" xfId="2" applyNumberFormat="1" applyFont="1" applyBorder="1" applyAlignment="1">
      <alignment horizontal="right"/>
    </xf>
    <xf numFmtId="166" fontId="3" fillId="0" borderId="10" xfId="2" applyNumberFormat="1" applyFont="1" applyBorder="1" applyAlignment="1">
      <alignment horizontal="right"/>
    </xf>
    <xf numFmtId="167" fontId="3" fillId="0" borderId="21" xfId="2" applyNumberFormat="1" applyFont="1" applyBorder="1" applyAlignment="1">
      <alignment horizontal="right"/>
    </xf>
    <xf numFmtId="168" fontId="10" fillId="0" borderId="11" xfId="1" applyNumberFormat="1" applyFont="1" applyBorder="1" applyAlignment="1">
      <alignment horizontal="right"/>
    </xf>
    <xf numFmtId="168" fontId="10" fillId="0" borderId="15" xfId="1" applyNumberFormat="1" applyFont="1" applyBorder="1" applyAlignment="1">
      <alignment horizontal="right"/>
    </xf>
    <xf numFmtId="165" fontId="10" fillId="0" borderId="11" xfId="1" applyNumberFormat="1" applyFont="1" applyBorder="1" applyAlignment="1">
      <alignment horizontal="right"/>
    </xf>
    <xf numFmtId="166" fontId="10" fillId="0" borderId="15" xfId="1" applyNumberFormat="1" applyFont="1" applyBorder="1" applyAlignment="1">
      <alignment horizontal="right"/>
    </xf>
    <xf numFmtId="167" fontId="10" fillId="0" borderId="11" xfId="1" applyNumberFormat="1" applyFont="1" applyBorder="1" applyAlignment="1">
      <alignment horizontal="right"/>
    </xf>
    <xf numFmtId="1" fontId="10" fillId="0" borderId="11" xfId="1" applyNumberFormat="1" applyFont="1" applyBorder="1" applyAlignment="1">
      <alignment horizontal="right"/>
    </xf>
    <xf numFmtId="2" fontId="10" fillId="0" borderId="14" xfId="1" applyNumberFormat="1" applyFont="1" applyBorder="1" applyAlignment="1">
      <alignment horizontal="right"/>
    </xf>
    <xf numFmtId="0" fontId="3" fillId="0" borderId="11" xfId="1" applyFont="1" applyFill="1" applyBorder="1" applyAlignment="1">
      <alignment horizontal="center"/>
    </xf>
    <xf numFmtId="166" fontId="3" fillId="0" borderId="2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2" fontId="3" fillId="0" borderId="2" xfId="1" applyNumberFormat="1" applyFont="1" applyBorder="1" applyAlignment="1">
      <alignment horizontal="right"/>
    </xf>
    <xf numFmtId="2" fontId="3" fillId="0" borderId="7" xfId="1" applyNumberFormat="1" applyFont="1" applyBorder="1" applyAlignment="1">
      <alignment horizontal="right"/>
    </xf>
    <xf numFmtId="166" fontId="3" fillId="0" borderId="7" xfId="1" applyNumberFormat="1" applyFont="1" applyBorder="1" applyAlignment="1">
      <alignment horizontal="right"/>
    </xf>
    <xf numFmtId="167" fontId="3" fillId="0" borderId="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49" fontId="6" fillId="2" borderId="8" xfId="1" applyNumberFormat="1" applyFill="1" applyBorder="1" applyAlignment="1">
      <alignment horizontal="left"/>
    </xf>
    <xf numFmtId="166" fontId="3" fillId="0" borderId="23" xfId="1" applyNumberFormat="1" applyFont="1" applyBorder="1" applyAlignment="1">
      <alignment horizontal="right"/>
    </xf>
    <xf numFmtId="166" fontId="3" fillId="0" borderId="20" xfId="1" applyNumberFormat="1" applyFont="1" applyBorder="1" applyAlignment="1">
      <alignment horizontal="right"/>
    </xf>
    <xf numFmtId="166" fontId="3" fillId="0" borderId="24" xfId="1" applyNumberFormat="1" applyFont="1" applyBorder="1" applyAlignment="1">
      <alignment horizontal="right"/>
    </xf>
    <xf numFmtId="0" fontId="3" fillId="0" borderId="0" xfId="1" applyFont="1" applyAlignment="1">
      <alignment horizontal="center"/>
    </xf>
    <xf numFmtId="49" fontId="6" fillId="0" borderId="0" xfId="1" applyNumberFormat="1" applyAlignment="1">
      <alignment horizontal="left"/>
    </xf>
    <xf numFmtId="0" fontId="2" fillId="0" borderId="0" xfId="2" applyFont="1" applyAlignment="1"/>
    <xf numFmtId="49" fontId="2" fillId="0" borderId="0" xfId="2" applyNumberFormat="1" applyFont="1" applyAlignment="1"/>
    <xf numFmtId="0" fontId="1" fillId="0" borderId="0" xfId="2" applyAlignment="1"/>
    <xf numFmtId="49" fontId="1" fillId="0" borderId="0" xfId="2" applyNumberFormat="1" applyAlignment="1"/>
    <xf numFmtId="49" fontId="2" fillId="0" borderId="4" xfId="2" applyNumberFormat="1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49" fontId="1" fillId="0" borderId="6" xfId="2" applyNumberFormat="1" applyFill="1" applyBorder="1" applyAlignment="1"/>
    <xf numFmtId="0" fontId="1" fillId="0" borderId="7" xfId="2" applyBorder="1" applyAlignment="1"/>
    <xf numFmtId="0" fontId="1" fillId="0" borderId="8" xfId="2" applyBorder="1" applyAlignment="1"/>
    <xf numFmtId="0" fontId="3" fillId="0" borderId="25" xfId="2" applyFont="1" applyBorder="1" applyAlignment="1">
      <alignment wrapText="1"/>
    </xf>
    <xf numFmtId="49" fontId="3" fillId="0" borderId="26" xfId="2" applyNumberFormat="1" applyFont="1" applyFill="1" applyBorder="1" applyAlignment="1">
      <alignment horizontal="right"/>
    </xf>
    <xf numFmtId="165" fontId="3" fillId="0" borderId="9" xfId="2" applyNumberFormat="1" applyFont="1" applyBorder="1" applyAlignment="1">
      <alignment horizontal="right"/>
    </xf>
    <xf numFmtId="165" fontId="3" fillId="0" borderId="26" xfId="2" applyNumberFormat="1" applyFont="1" applyBorder="1" applyAlignment="1">
      <alignment horizontal="right"/>
    </xf>
    <xf numFmtId="2" fontId="3" fillId="0" borderId="9" xfId="2" applyNumberFormat="1" applyFont="1" applyBorder="1" applyAlignment="1">
      <alignment horizontal="right"/>
    </xf>
    <xf numFmtId="2" fontId="3" fillId="0" borderId="26" xfId="2" applyNumberFormat="1" applyFont="1" applyBorder="1" applyAlignment="1">
      <alignment horizontal="right"/>
    </xf>
    <xf numFmtId="0" fontId="4" fillId="0" borderId="12" xfId="2" applyFont="1" applyBorder="1" applyAlignment="1">
      <alignment horizontal="right"/>
    </xf>
    <xf numFmtId="49" fontId="1" fillId="0" borderId="0" xfId="2" applyNumberFormat="1" applyFill="1" applyBorder="1" applyAlignment="1"/>
    <xf numFmtId="0" fontId="5" fillId="0" borderId="13" xfId="2" applyFont="1" applyBorder="1" applyAlignment="1"/>
    <xf numFmtId="0" fontId="5" fillId="0" borderId="0" xfId="2" applyFont="1" applyBorder="1" applyAlignment="1"/>
    <xf numFmtId="0" fontId="5" fillId="0" borderId="12" xfId="2" applyFont="1" applyBorder="1" applyAlignment="1"/>
    <xf numFmtId="0" fontId="3" fillId="0" borderId="14" xfId="2" applyFont="1" applyBorder="1" applyAlignment="1">
      <alignment wrapText="1"/>
    </xf>
    <xf numFmtId="49" fontId="3" fillId="0" borderId="15" xfId="2" applyNumberFormat="1" applyFont="1" applyFill="1" applyBorder="1" applyAlignment="1">
      <alignment horizontal="right"/>
    </xf>
    <xf numFmtId="2" fontId="3" fillId="0" borderId="11" xfId="2" applyNumberFormat="1" applyFont="1" applyBorder="1" applyAlignment="1">
      <alignment horizontal="right"/>
    </xf>
    <xf numFmtId="164" fontId="3" fillId="0" borderId="15" xfId="2" applyNumberFormat="1" applyFont="1" applyBorder="1" applyAlignment="1">
      <alignment horizontal="right"/>
    </xf>
    <xf numFmtId="0" fontId="3" fillId="0" borderId="11" xfId="2" applyFont="1" applyBorder="1" applyAlignment="1">
      <alignment horizontal="right"/>
    </xf>
    <xf numFmtId="164" fontId="3" fillId="0" borderId="11" xfId="2" applyNumberFormat="1" applyFont="1" applyBorder="1" applyAlignment="1">
      <alignment horizontal="right"/>
    </xf>
    <xf numFmtId="165" fontId="3" fillId="0" borderId="11" xfId="2" applyNumberFormat="1" applyFont="1" applyBorder="1" applyAlignment="1">
      <alignment horizontal="right"/>
    </xf>
    <xf numFmtId="2" fontId="3" fillId="0" borderId="15" xfId="2" applyNumberFormat="1" applyFont="1" applyBorder="1" applyAlignment="1">
      <alignment horizontal="right"/>
    </xf>
    <xf numFmtId="0" fontId="3" fillId="0" borderId="17" xfId="2" applyFont="1" applyBorder="1" applyAlignment="1">
      <alignment wrapText="1"/>
    </xf>
    <xf numFmtId="0" fontId="3" fillId="0" borderId="16" xfId="2" applyFont="1" applyBorder="1" applyAlignment="1">
      <alignment horizontal="right"/>
    </xf>
    <xf numFmtId="2" fontId="3" fillId="0" borderId="16" xfId="2" applyNumberFormat="1" applyFont="1" applyBorder="1" applyAlignment="1">
      <alignment horizontal="right"/>
    </xf>
    <xf numFmtId="0" fontId="3" fillId="0" borderId="6" xfId="2" applyFont="1" applyBorder="1" applyAlignment="1">
      <alignment horizontal="right"/>
    </xf>
    <xf numFmtId="49" fontId="1" fillId="0" borderId="8" xfId="2" applyNumberFormat="1" applyFill="1" applyBorder="1" applyAlignment="1"/>
    <xf numFmtId="165" fontId="3" fillId="0" borderId="23" xfId="2" applyNumberFormat="1" applyFont="1" applyBorder="1" applyAlignment="1"/>
    <xf numFmtId="2" fontId="3" fillId="0" borderId="20" xfId="2" applyNumberFormat="1" applyFont="1" applyBorder="1" applyAlignment="1"/>
    <xf numFmtId="165" fontId="3" fillId="0" borderId="20" xfId="2" applyNumberFormat="1" applyFont="1" applyBorder="1" applyAlignment="1"/>
    <xf numFmtId="0" fontId="3" fillId="2" borderId="20" xfId="2" applyFont="1" applyFill="1" applyBorder="1" applyAlignment="1">
      <alignment horizontal="center"/>
    </xf>
    <xf numFmtId="49" fontId="1" fillId="0" borderId="24" xfId="2" applyNumberFormat="1" applyFill="1" applyBorder="1" applyAlignment="1"/>
    <xf numFmtId="0" fontId="5" fillId="0" borderId="7" xfId="2" applyFont="1" applyBorder="1" applyAlignment="1"/>
    <xf numFmtId="0" fontId="5" fillId="0" borderId="8" xfId="2" applyFont="1" applyBorder="1" applyAlignment="1"/>
    <xf numFmtId="0" fontId="3" fillId="0" borderId="28" xfId="2" applyFont="1" applyBorder="1" applyAlignment="1">
      <alignment wrapText="1"/>
    </xf>
    <xf numFmtId="49" fontId="3" fillId="0" borderId="9" xfId="2" applyNumberFormat="1" applyFont="1" applyFill="1" applyBorder="1" applyAlignment="1">
      <alignment horizontal="right"/>
    </xf>
    <xf numFmtId="164" fontId="3" fillId="0" borderId="10" xfId="2" applyNumberFormat="1" applyFont="1" applyBorder="1" applyAlignment="1">
      <alignment horizontal="right"/>
    </xf>
    <xf numFmtId="164" fontId="3" fillId="0" borderId="9" xfId="2" applyNumberFormat="1" applyFont="1" applyBorder="1" applyAlignment="1">
      <alignment horizontal="right"/>
    </xf>
    <xf numFmtId="49" fontId="1" fillId="0" borderId="13" xfId="2" applyNumberFormat="1" applyFill="1" applyBorder="1" applyAlignment="1"/>
    <xf numFmtId="49" fontId="3" fillId="0" borderId="11" xfId="2" applyNumberFormat="1" applyFont="1" applyFill="1" applyBorder="1" applyAlignment="1">
      <alignment horizontal="right"/>
    </xf>
    <xf numFmtId="168" fontId="3" fillId="0" borderId="11" xfId="2" applyNumberFormat="1" applyFont="1" applyBorder="1" applyAlignment="1">
      <alignment horizontal="right"/>
    </xf>
    <xf numFmtId="168" fontId="3" fillId="0" borderId="15" xfId="2" applyNumberFormat="1" applyFont="1" applyBorder="1" applyAlignment="1">
      <alignment horizontal="right"/>
    </xf>
    <xf numFmtId="165" fontId="3" fillId="0" borderId="15" xfId="2" applyNumberFormat="1" applyFont="1" applyBorder="1" applyAlignment="1">
      <alignment horizontal="right"/>
    </xf>
    <xf numFmtId="166" fontId="3" fillId="0" borderId="11" xfId="2" applyNumberFormat="1" applyFont="1" applyBorder="1" applyAlignment="1">
      <alignment horizontal="right"/>
    </xf>
    <xf numFmtId="167" fontId="3" fillId="0" borderId="15" xfId="2" applyNumberFormat="1" applyFont="1" applyBorder="1" applyAlignment="1">
      <alignment horizontal="right"/>
    </xf>
    <xf numFmtId="167" fontId="3" fillId="0" borderId="11" xfId="2" applyNumberFormat="1" applyFont="1" applyBorder="1" applyAlignment="1">
      <alignment horizontal="right"/>
    </xf>
    <xf numFmtId="166" fontId="3" fillId="0" borderId="15" xfId="2" applyNumberFormat="1" applyFont="1" applyBorder="1" applyAlignment="1">
      <alignment horizontal="right"/>
    </xf>
    <xf numFmtId="49" fontId="3" fillId="0" borderId="18" xfId="2" applyNumberFormat="1" applyFont="1" applyFill="1" applyBorder="1" applyAlignment="1">
      <alignment horizontal="right"/>
    </xf>
    <xf numFmtId="166" fontId="3" fillId="0" borderId="18" xfId="2" applyNumberFormat="1" applyFont="1" applyBorder="1" applyAlignment="1">
      <alignment horizontal="right"/>
    </xf>
    <xf numFmtId="166" fontId="3" fillId="0" borderId="27" xfId="2" applyNumberFormat="1" applyFont="1" applyBorder="1" applyAlignment="1">
      <alignment horizontal="right"/>
    </xf>
    <xf numFmtId="165" fontId="3" fillId="0" borderId="27" xfId="2" applyNumberFormat="1" applyFont="1" applyBorder="1" applyAlignment="1">
      <alignment horizontal="right"/>
    </xf>
    <xf numFmtId="2" fontId="3" fillId="0" borderId="18" xfId="2" applyNumberFormat="1" applyFont="1" applyBorder="1" applyAlignment="1">
      <alignment horizontal="right"/>
    </xf>
    <xf numFmtId="167" fontId="3" fillId="0" borderId="27" xfId="2" applyNumberFormat="1" applyFont="1" applyBorder="1" applyAlignment="1">
      <alignment horizontal="right"/>
    </xf>
    <xf numFmtId="167" fontId="3" fillId="0" borderId="18" xfId="2" applyNumberFormat="1" applyFont="1" applyBorder="1" applyAlignment="1">
      <alignment horizontal="right"/>
    </xf>
    <xf numFmtId="164" fontId="3" fillId="0" borderId="7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0" fontId="3" fillId="2" borderId="6" xfId="2" applyFont="1" applyFill="1" applyBorder="1" applyAlignment="1">
      <alignment horizontal="right"/>
    </xf>
    <xf numFmtId="49" fontId="1" fillId="2" borderId="8" xfId="2" applyNumberFormat="1" applyFill="1" applyBorder="1" applyAlignment="1"/>
    <xf numFmtId="165" fontId="3" fillId="0" borderId="20" xfId="1" applyNumberFormat="1" applyFont="1" applyBorder="1" applyAlignment="1">
      <alignment horizontal="right"/>
    </xf>
    <xf numFmtId="165" fontId="3" fillId="0" borderId="24" xfId="1" applyNumberFormat="1" applyFont="1" applyBorder="1" applyAlignment="1">
      <alignment horizontal="right"/>
    </xf>
    <xf numFmtId="49" fontId="6" fillId="0" borderId="0" xfId="1" applyNumberFormat="1" applyFill="1" applyAlignment="1">
      <alignment horizontal="left"/>
    </xf>
    <xf numFmtId="49" fontId="2" fillId="0" borderId="0" xfId="2" applyNumberFormat="1" applyFont="1" applyFill="1" applyAlignment="1"/>
    <xf numFmtId="49" fontId="1" fillId="0" borderId="0" xfId="2" applyNumberFormat="1" applyFill="1" applyAlignment="1"/>
    <xf numFmtId="49" fontId="2" fillId="0" borderId="2" xfId="2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2" borderId="3" xfId="2" applyFont="1" applyFill="1" applyBorder="1" applyAlignment="1">
      <alignment horizontal="center"/>
    </xf>
    <xf numFmtId="0" fontId="1" fillId="0" borderId="0" xfId="2" applyBorder="1" applyAlignment="1"/>
    <xf numFmtId="0" fontId="1" fillId="0" borderId="12" xfId="2" applyBorder="1" applyAlignment="1"/>
    <xf numFmtId="49" fontId="3" fillId="0" borderId="29" xfId="2" applyNumberFormat="1" applyFont="1" applyFill="1" applyBorder="1" applyAlignment="1">
      <alignment horizontal="right"/>
    </xf>
    <xf numFmtId="166" fontId="3" fillId="0" borderId="9" xfId="2" applyNumberFormat="1" applyFont="1" applyBorder="1" applyAlignment="1">
      <alignment horizontal="right"/>
    </xf>
    <xf numFmtId="166" fontId="3" fillId="0" borderId="25" xfId="2" applyNumberFormat="1" applyFont="1" applyBorder="1" applyAlignment="1">
      <alignment horizontal="right"/>
    </xf>
    <xf numFmtId="49" fontId="1" fillId="0" borderId="30" xfId="2" applyNumberFormat="1" applyFill="1" applyBorder="1" applyAlignment="1"/>
    <xf numFmtId="49" fontId="3" fillId="0" borderId="31" xfId="2" applyNumberFormat="1" applyFont="1" applyFill="1" applyBorder="1" applyAlignment="1">
      <alignment horizontal="right"/>
    </xf>
    <xf numFmtId="0" fontId="3" fillId="0" borderId="22" xfId="2" applyFont="1" applyBorder="1" applyAlignment="1">
      <alignment wrapText="1"/>
    </xf>
    <xf numFmtId="165" fontId="3" fillId="0" borderId="19" xfId="2" applyNumberFormat="1" applyFont="1" applyBorder="1" applyAlignment="1">
      <alignment horizontal="right"/>
    </xf>
    <xf numFmtId="2" fontId="3" fillId="0" borderId="19" xfId="2" applyNumberFormat="1" applyFont="1" applyBorder="1" applyAlignment="1">
      <alignment horizontal="right"/>
    </xf>
    <xf numFmtId="166" fontId="3" fillId="0" borderId="16" xfId="2" applyNumberFormat="1" applyFont="1" applyBorder="1" applyAlignment="1">
      <alignment horizontal="right"/>
    </xf>
    <xf numFmtId="0" fontId="3" fillId="0" borderId="32" xfId="2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164" fontId="3" fillId="0" borderId="26" xfId="2" applyNumberFormat="1" applyFont="1" applyBorder="1" applyAlignment="1">
      <alignment horizontal="right"/>
    </xf>
    <xf numFmtId="0" fontId="3" fillId="0" borderId="16" xfId="1" applyFont="1" applyFill="1" applyBorder="1" applyAlignment="1">
      <alignment horizontal="center"/>
    </xf>
    <xf numFmtId="49" fontId="3" fillId="0" borderId="19" xfId="2" applyNumberFormat="1" applyFont="1" applyFill="1" applyBorder="1" applyAlignment="1">
      <alignment horizontal="right"/>
    </xf>
    <xf numFmtId="165" fontId="3" fillId="0" borderId="16" xfId="2" applyNumberFormat="1" applyFont="1" applyBorder="1" applyAlignment="1">
      <alignment horizontal="right"/>
    </xf>
    <xf numFmtId="49" fontId="1" fillId="0" borderId="7" xfId="2" applyNumberFormat="1" applyFill="1" applyBorder="1" applyAlignment="1"/>
    <xf numFmtId="0" fontId="3" fillId="2" borderId="32" xfId="2" applyFont="1" applyFill="1" applyBorder="1" applyAlignment="1">
      <alignment horizontal="right"/>
    </xf>
    <xf numFmtId="49" fontId="1" fillId="2" borderId="24" xfId="2" applyNumberFormat="1" applyFill="1" applyBorder="1" applyAlignment="1"/>
    <xf numFmtId="165" fontId="3" fillId="0" borderId="20" xfId="2" applyNumberFormat="1" applyFont="1" applyBorder="1" applyAlignment="1">
      <alignment horizontal="right"/>
    </xf>
    <xf numFmtId="165" fontId="3" fillId="0" borderId="24" xfId="2" applyNumberFormat="1" applyFont="1" applyBorder="1" applyAlignment="1">
      <alignment horizontal="right"/>
    </xf>
    <xf numFmtId="0" fontId="3" fillId="2" borderId="13" xfId="2" applyFont="1" applyFill="1" applyBorder="1" applyAlignment="1">
      <alignment horizontal="center"/>
    </xf>
    <xf numFmtId="166" fontId="3" fillId="0" borderId="26" xfId="2" applyNumberFormat="1" applyFont="1" applyBorder="1" applyAlignment="1">
      <alignment horizontal="right"/>
    </xf>
    <xf numFmtId="1" fontId="3" fillId="0" borderId="15" xfId="2" applyNumberFormat="1" applyFont="1" applyBorder="1" applyAlignment="1">
      <alignment horizontal="right"/>
    </xf>
    <xf numFmtId="1" fontId="3" fillId="0" borderId="11" xfId="2" applyNumberFormat="1" applyFont="1" applyBorder="1" applyAlignment="1">
      <alignment horizontal="right"/>
    </xf>
    <xf numFmtId="166" fontId="3" fillId="0" borderId="19" xfId="2" applyNumberFormat="1" applyFont="1" applyBorder="1" applyAlignment="1">
      <alignment horizontal="right"/>
    </xf>
    <xf numFmtId="167" fontId="3" fillId="0" borderId="19" xfId="2" applyNumberFormat="1" applyFont="1" applyBorder="1" applyAlignment="1">
      <alignment horizontal="right"/>
    </xf>
    <xf numFmtId="167" fontId="3" fillId="0" borderId="16" xfId="2" applyNumberFormat="1" applyFont="1" applyBorder="1" applyAlignment="1">
      <alignment horizontal="right"/>
    </xf>
    <xf numFmtId="165" fontId="3" fillId="0" borderId="2" xfId="2" applyNumberFormat="1" applyFont="1" applyBorder="1" applyAlignment="1"/>
    <xf numFmtId="0" fontId="3" fillId="0" borderId="27" xfId="2" applyFont="1" applyBorder="1" applyAlignment="1">
      <alignment horizontal="right"/>
    </xf>
    <xf numFmtId="164" fontId="3" fillId="0" borderId="18" xfId="2" applyNumberFormat="1" applyFont="1" applyBorder="1" applyAlignment="1">
      <alignment horizontal="right"/>
    </xf>
    <xf numFmtId="2" fontId="3" fillId="0" borderId="27" xfId="2" applyNumberFormat="1" applyFont="1" applyBorder="1" applyAlignment="1">
      <alignment horizontal="right"/>
    </xf>
    <xf numFmtId="165" fontId="3" fillId="0" borderId="18" xfId="2" applyNumberFormat="1" applyFont="1" applyBorder="1" applyAlignment="1">
      <alignment horizontal="right"/>
    </xf>
    <xf numFmtId="49" fontId="2" fillId="0" borderId="7" xfId="2" applyNumberFormat="1" applyFont="1" applyFill="1" applyBorder="1" applyAlignment="1">
      <alignment horizontal="center" vertical="center" wrapText="1"/>
    </xf>
    <xf numFmtId="49" fontId="3" fillId="0" borderId="11" xfId="1" applyNumberFormat="1" applyFont="1" applyFill="1" applyBorder="1" applyAlignment="1">
      <alignment horizontal="center"/>
    </xf>
    <xf numFmtId="0" fontId="3" fillId="0" borderId="19" xfId="2" applyFont="1" applyBorder="1" applyAlignment="1">
      <alignment horizontal="right"/>
    </xf>
    <xf numFmtId="167" fontId="3" fillId="0" borderId="9" xfId="2" applyNumberFormat="1" applyFont="1" applyBorder="1" applyAlignment="1">
      <alignment horizontal="right"/>
    </xf>
    <xf numFmtId="167" fontId="3" fillId="0" borderId="7" xfId="1" applyNumberFormat="1" applyFont="1" applyBorder="1" applyAlignment="1">
      <alignment horizontal="right"/>
    </xf>
    <xf numFmtId="49" fontId="6" fillId="2" borderId="24" xfId="1" applyNumberFormat="1" applyFill="1" applyBorder="1" applyAlignment="1">
      <alignment horizontal="left"/>
    </xf>
    <xf numFmtId="0" fontId="3" fillId="0" borderId="0" xfId="2" applyFont="1" applyBorder="1" applyAlignment="1">
      <alignment horizontal="right"/>
    </xf>
    <xf numFmtId="0" fontId="3" fillId="2" borderId="2" xfId="2" applyFont="1" applyFill="1" applyBorder="1" applyAlignment="1">
      <alignment horizontal="center"/>
    </xf>
    <xf numFmtId="0" fontId="3" fillId="0" borderId="9" xfId="2" applyFont="1" applyBorder="1" applyAlignment="1">
      <alignment wrapText="1"/>
    </xf>
    <xf numFmtId="0" fontId="4" fillId="0" borderId="13" xfId="2" applyFont="1" applyBorder="1" applyAlignment="1">
      <alignment horizontal="right"/>
    </xf>
    <xf numFmtId="0" fontId="3" fillId="0" borderId="16" xfId="2" applyFont="1" applyBorder="1" applyAlignment="1">
      <alignment wrapText="1"/>
    </xf>
    <xf numFmtId="164" fontId="3" fillId="0" borderId="27" xfId="2" applyNumberFormat="1" applyFont="1" applyBorder="1" applyAlignment="1">
      <alignment horizontal="right"/>
    </xf>
    <xf numFmtId="0" fontId="3" fillId="0" borderId="30" xfId="2" applyFont="1" applyBorder="1" applyAlignment="1">
      <alignment horizontal="right"/>
    </xf>
    <xf numFmtId="49" fontId="3" fillId="0" borderId="10" xfId="2" applyNumberFormat="1" applyFont="1" applyFill="1" applyBorder="1" applyAlignment="1">
      <alignment horizontal="right"/>
    </xf>
    <xf numFmtId="167" fontId="3" fillId="0" borderId="10" xfId="2" applyNumberFormat="1" applyFont="1" applyBorder="1" applyAlignment="1">
      <alignment horizontal="right"/>
    </xf>
    <xf numFmtId="49" fontId="3" fillId="0" borderId="16" xfId="2" applyNumberFormat="1" applyFont="1" applyFill="1" applyBorder="1" applyAlignment="1">
      <alignment horizontal="right"/>
    </xf>
    <xf numFmtId="165" fontId="3" fillId="0" borderId="6" xfId="2" applyNumberFormat="1" applyFont="1" applyBorder="1" applyAlignment="1"/>
    <xf numFmtId="0" fontId="3" fillId="0" borderId="21" xfId="1" applyFont="1" applyBorder="1" applyAlignment="1">
      <alignment horizontal="center"/>
    </xf>
    <xf numFmtId="49" fontId="3" fillId="0" borderId="21" xfId="2" applyNumberFormat="1" applyFont="1" applyFill="1" applyBorder="1" applyAlignment="1">
      <alignment horizontal="right"/>
    </xf>
    <xf numFmtId="164" fontId="3" fillId="0" borderId="21" xfId="2" applyNumberFormat="1" applyFont="1" applyBorder="1" applyAlignment="1">
      <alignment horizontal="right"/>
    </xf>
    <xf numFmtId="165" fontId="3" fillId="0" borderId="21" xfId="2" applyNumberFormat="1" applyFont="1" applyBorder="1" applyAlignment="1">
      <alignment horizontal="right"/>
    </xf>
    <xf numFmtId="49" fontId="6" fillId="0" borderId="6" xfId="1" applyNumberFormat="1" applyFont="1" applyFill="1" applyBorder="1" applyAlignment="1">
      <alignment horizontal="left"/>
    </xf>
    <xf numFmtId="0" fontId="3" fillId="2" borderId="7" xfId="2" applyFont="1" applyFill="1" applyBorder="1" applyAlignment="1">
      <alignment horizontal="center"/>
    </xf>
    <xf numFmtId="0" fontId="4" fillId="0" borderId="0" xfId="2" applyFont="1" applyBorder="1" applyAlignment="1">
      <alignment horizontal="right"/>
    </xf>
    <xf numFmtId="0" fontId="3" fillId="0" borderId="15" xfId="2" applyFont="1" applyBorder="1" applyAlignment="1">
      <alignment wrapText="1"/>
    </xf>
    <xf numFmtId="0" fontId="3" fillId="0" borderId="10" xfId="2" applyFont="1" applyBorder="1" applyAlignment="1">
      <alignment wrapText="1"/>
    </xf>
    <xf numFmtId="49" fontId="1" fillId="0" borderId="11" xfId="2" applyNumberFormat="1" applyFill="1" applyBorder="1" applyAlignment="1"/>
    <xf numFmtId="0" fontId="5" fillId="0" borderId="15" xfId="2" applyFont="1" applyBorder="1" applyAlignment="1"/>
    <xf numFmtId="0" fontId="5" fillId="0" borderId="11" xfId="2" applyFont="1" applyBorder="1" applyAlignment="1"/>
    <xf numFmtId="2" fontId="3" fillId="0" borderId="11" xfId="3" applyNumberFormat="1" applyFont="1" applyBorder="1" applyAlignment="1">
      <alignment horizontal="right"/>
    </xf>
    <xf numFmtId="2" fontId="3" fillId="0" borderId="15" xfId="3" applyNumberFormat="1" applyFont="1" applyBorder="1" applyAlignment="1">
      <alignment horizontal="right"/>
    </xf>
    <xf numFmtId="164" fontId="3" fillId="0" borderId="15" xfId="3" applyNumberFormat="1" applyFont="1" applyBorder="1" applyAlignment="1">
      <alignment horizontal="right"/>
    </xf>
    <xf numFmtId="0" fontId="3" fillId="0" borderId="11" xfId="3" applyFont="1" applyBorder="1" applyAlignment="1">
      <alignment horizontal="right"/>
    </xf>
    <xf numFmtId="1" fontId="3" fillId="0" borderId="15" xfId="3" applyNumberFormat="1" applyFont="1" applyBorder="1" applyAlignment="1">
      <alignment horizontal="right"/>
    </xf>
    <xf numFmtId="165" fontId="3" fillId="0" borderId="15" xfId="3" applyNumberFormat="1" applyFont="1" applyBorder="1" applyAlignment="1">
      <alignment horizontal="right"/>
    </xf>
    <xf numFmtId="165" fontId="3" fillId="0" borderId="11" xfId="3" applyNumberFormat="1" applyFont="1" applyBorder="1" applyAlignment="1">
      <alignment horizontal="right"/>
    </xf>
    <xf numFmtId="0" fontId="3" fillId="0" borderId="12" xfId="2" applyFont="1" applyBorder="1" applyAlignment="1">
      <alignment wrapText="1"/>
    </xf>
    <xf numFmtId="49" fontId="3" fillId="0" borderId="0" xfId="2" applyNumberFormat="1" applyFont="1" applyFill="1" applyBorder="1" applyAlignment="1">
      <alignment horizontal="right"/>
    </xf>
    <xf numFmtId="165" fontId="3" fillId="0" borderId="13" xfId="2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2" fontId="3" fillId="0" borderId="0" xfId="2" applyNumberFormat="1" applyFont="1" applyBorder="1" applyAlignment="1">
      <alignment horizontal="right"/>
    </xf>
    <xf numFmtId="166" fontId="3" fillId="0" borderId="13" xfId="2" applyNumberFormat="1" applyFont="1" applyBorder="1" applyAlignment="1">
      <alignment horizontal="right"/>
    </xf>
    <xf numFmtId="167" fontId="3" fillId="0" borderId="0" xfId="2" applyNumberFormat="1" applyFont="1" applyBorder="1" applyAlignment="1">
      <alignment horizontal="right"/>
    </xf>
    <xf numFmtId="167" fontId="3" fillId="0" borderId="13" xfId="2" applyNumberFormat="1" applyFont="1" applyBorder="1" applyAlignment="1">
      <alignment horizontal="right"/>
    </xf>
    <xf numFmtId="2" fontId="3" fillId="0" borderId="11" xfId="2" applyNumberFormat="1" applyFont="1" applyFill="1" applyBorder="1" applyAlignment="1">
      <alignment horizontal="right"/>
    </xf>
    <xf numFmtId="165" fontId="3" fillId="0" borderId="15" xfId="2" applyNumberFormat="1" applyFont="1" applyFill="1" applyBorder="1" applyAlignment="1">
      <alignment horizontal="right"/>
    </xf>
    <xf numFmtId="166" fontId="3" fillId="0" borderId="11" xfId="2" applyNumberFormat="1" applyFont="1" applyFill="1" applyBorder="1" applyAlignment="1">
      <alignment horizontal="right"/>
    </xf>
    <xf numFmtId="167" fontId="3" fillId="0" borderId="15" xfId="2" applyNumberFormat="1" applyFont="1" applyFill="1" applyBorder="1" applyAlignment="1">
      <alignment horizontal="right"/>
    </xf>
    <xf numFmtId="167" fontId="3" fillId="0" borderId="11" xfId="2" applyNumberFormat="1" applyFont="1" applyFill="1" applyBorder="1" applyAlignment="1">
      <alignment horizontal="right"/>
    </xf>
    <xf numFmtId="0" fontId="3" fillId="2" borderId="5" xfId="2" applyFont="1" applyFill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3" fillId="0" borderId="19" xfId="2" applyFont="1" applyBorder="1" applyAlignment="1">
      <alignment wrapText="1"/>
    </xf>
    <xf numFmtId="0" fontId="3" fillId="0" borderId="21" xfId="1" applyFont="1" applyFill="1" applyBorder="1" applyAlignment="1">
      <alignment horizontal="center"/>
    </xf>
    <xf numFmtId="0" fontId="6" fillId="0" borderId="2" xfId="1" applyBorder="1" applyAlignment="1">
      <alignment horizontal="left"/>
    </xf>
    <xf numFmtId="0" fontId="3" fillId="0" borderId="31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4" fillId="0" borderId="31" xfId="2" applyFont="1" applyBorder="1" applyAlignment="1">
      <alignment horizontal="right"/>
    </xf>
    <xf numFmtId="0" fontId="3" fillId="0" borderId="29" xfId="2" applyFont="1" applyBorder="1" applyAlignment="1">
      <alignment wrapText="1"/>
    </xf>
    <xf numFmtId="0" fontId="3" fillId="0" borderId="31" xfId="2" applyFont="1" applyBorder="1" applyAlignment="1">
      <alignment wrapText="1"/>
    </xf>
    <xf numFmtId="0" fontId="4" fillId="0" borderId="30" xfId="2" applyFont="1" applyBorder="1" applyAlignment="1">
      <alignment horizontal="right"/>
    </xf>
    <xf numFmtId="0" fontId="3" fillId="0" borderId="15" xfId="2" applyFont="1" applyBorder="1" applyAlignment="1">
      <alignment horizontal="right"/>
    </xf>
    <xf numFmtId="2" fontId="3" fillId="0" borderId="14" xfId="3" applyNumberFormat="1" applyFont="1" applyBorder="1" applyAlignment="1">
      <alignment horizontal="right"/>
    </xf>
    <xf numFmtId="0" fontId="3" fillId="0" borderId="25" xfId="2" applyFont="1" applyFill="1" applyBorder="1" applyAlignment="1">
      <alignment wrapText="1"/>
    </xf>
    <xf numFmtId="165" fontId="3" fillId="0" borderId="3" xfId="2" applyNumberFormat="1" applyFont="1" applyBorder="1" applyAlignment="1">
      <alignment horizontal="right"/>
    </xf>
    <xf numFmtId="165" fontId="3" fillId="0" borderId="4" xfId="2" applyNumberFormat="1" applyFont="1" applyBorder="1" applyAlignment="1">
      <alignment horizontal="right"/>
    </xf>
    <xf numFmtId="166" fontId="3" fillId="0" borderId="3" xfId="2" applyNumberFormat="1" applyFont="1" applyBorder="1" applyAlignment="1">
      <alignment horizontal="right"/>
    </xf>
    <xf numFmtId="49" fontId="3" fillId="0" borderId="3" xfId="2" applyNumberFormat="1" applyFont="1" applyFill="1" applyBorder="1" applyAlignment="1">
      <alignment horizontal="right"/>
    </xf>
    <xf numFmtId="2" fontId="3" fillId="0" borderId="3" xfId="2" applyNumberFormat="1" applyFont="1" applyBorder="1" applyAlignment="1">
      <alignment horizontal="right"/>
    </xf>
    <xf numFmtId="164" fontId="14" fillId="0" borderId="1" xfId="4" applyNumberFormat="1" applyFont="1" applyBorder="1" applyAlignment="1">
      <alignment horizontal="right"/>
    </xf>
    <xf numFmtId="2" fontId="14" fillId="0" borderId="1" xfId="4" applyNumberFormat="1" applyFont="1" applyBorder="1" applyAlignment="1">
      <alignment horizontal="right"/>
    </xf>
    <xf numFmtId="165" fontId="14" fillId="0" borderId="1" xfId="4" applyNumberFormat="1" applyFont="1" applyBorder="1" applyAlignment="1">
      <alignment horizontal="right"/>
    </xf>
    <xf numFmtId="49" fontId="6" fillId="0" borderId="30" xfId="1" applyNumberFormat="1" applyBorder="1" applyAlignment="1">
      <alignment horizontal="left"/>
    </xf>
    <xf numFmtId="164" fontId="10" fillId="0" borderId="15" xfId="1" applyNumberFormat="1" applyFont="1" applyBorder="1" applyAlignment="1">
      <alignment horizontal="right"/>
    </xf>
    <xf numFmtId="1" fontId="10" fillId="0" borderId="15" xfId="1" applyNumberFormat="1" applyFont="1" applyBorder="1" applyAlignment="1">
      <alignment horizontal="right"/>
    </xf>
    <xf numFmtId="0" fontId="1" fillId="0" borderId="0" xfId="1" applyFont="1" applyAlignment="1">
      <alignment horizontal="left"/>
    </xf>
    <xf numFmtId="0" fontId="2" fillId="0" borderId="2" xfId="1" applyNumberFormat="1" applyFont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/>
    </xf>
    <xf numFmtId="0" fontId="3" fillId="0" borderId="28" xfId="2" applyFont="1" applyFill="1" applyBorder="1" applyAlignment="1">
      <alignment wrapText="1"/>
    </xf>
    <xf numFmtId="0" fontId="4" fillId="0" borderId="12" xfId="1" applyNumberFormat="1" applyFont="1" applyBorder="1" applyAlignment="1">
      <alignment horizontal="right"/>
    </xf>
    <xf numFmtId="0" fontId="3" fillId="0" borderId="6" xfId="1" applyNumberFormat="1" applyFont="1" applyBorder="1" applyAlignment="1">
      <alignment horizontal="right"/>
    </xf>
    <xf numFmtId="0" fontId="3" fillId="2" borderId="6" xfId="1" applyNumberFormat="1" applyFont="1" applyFill="1" applyBorder="1" applyAlignment="1">
      <alignment horizontal="center"/>
    </xf>
    <xf numFmtId="0" fontId="3" fillId="0" borderId="14" xfId="1" applyNumberFormat="1" applyFont="1" applyBorder="1" applyAlignment="1">
      <alignment horizontal="left" wrapText="1"/>
    </xf>
    <xf numFmtId="0" fontId="3" fillId="2" borderId="6" xfId="1" applyNumberFormat="1" applyFont="1" applyFill="1" applyBorder="1" applyAlignment="1">
      <alignment horizontal="right"/>
    </xf>
    <xf numFmtId="0" fontId="1" fillId="0" borderId="0" xfId="2" applyFont="1" applyAlignment="1"/>
    <xf numFmtId="0" fontId="3" fillId="0" borderId="4" xfId="2" applyFont="1" applyBorder="1" applyAlignment="1">
      <alignment wrapText="1"/>
    </xf>
    <xf numFmtId="0" fontId="3" fillId="2" borderId="8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6" fillId="0" borderId="0" xfId="1" applyNumberForma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right"/>
    </xf>
    <xf numFmtId="0" fontId="6" fillId="0" borderId="0" xfId="1" applyFill="1" applyAlignment="1">
      <alignment horizontal="left"/>
    </xf>
    <xf numFmtId="2" fontId="16" fillId="0" borderId="2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9" fontId="10" fillId="0" borderId="15" xfId="1" applyNumberFormat="1" applyFont="1" applyBorder="1" applyAlignment="1">
      <alignment horizontal="right"/>
    </xf>
    <xf numFmtId="164" fontId="10" fillId="0" borderId="1" xfId="1" applyNumberFormat="1" applyFont="1" applyBorder="1" applyAlignment="1">
      <alignment horizontal="right"/>
    </xf>
    <xf numFmtId="2" fontId="10" fillId="0" borderId="1" xfId="1" applyNumberFormat="1" applyFont="1" applyBorder="1" applyAlignment="1">
      <alignment horizontal="right"/>
    </xf>
    <xf numFmtId="0" fontId="10" fillId="0" borderId="1" xfId="1" applyNumberFormat="1" applyFont="1" applyBorder="1" applyAlignment="1">
      <alignment horizontal="right"/>
    </xf>
    <xf numFmtId="1" fontId="10" fillId="0" borderId="1" xfId="1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right"/>
    </xf>
    <xf numFmtId="0" fontId="17" fillId="0" borderId="0" xfId="0" applyFont="1"/>
    <xf numFmtId="49" fontId="3" fillId="0" borderId="4" xfId="2" applyNumberFormat="1" applyFont="1" applyFill="1" applyBorder="1" applyAlignment="1">
      <alignment horizontal="right"/>
    </xf>
    <xf numFmtId="0" fontId="3" fillId="0" borderId="1" xfId="1" applyFont="1" applyBorder="1" applyAlignment="1">
      <alignment horizontal="center"/>
    </xf>
    <xf numFmtId="0" fontId="3" fillId="0" borderId="1" xfId="2" applyFont="1" applyFill="1" applyBorder="1" applyAlignment="1">
      <alignment wrapText="1"/>
    </xf>
    <xf numFmtId="49" fontId="3" fillId="0" borderId="1" xfId="2" applyNumberFormat="1" applyFont="1" applyFill="1" applyBorder="1" applyAlignment="1">
      <alignment horizontal="right"/>
    </xf>
    <xf numFmtId="0" fontId="3" fillId="0" borderId="14" xfId="2" applyFont="1" applyFill="1" applyBorder="1" applyAlignment="1">
      <alignment wrapText="1"/>
    </xf>
    <xf numFmtId="165" fontId="3" fillId="0" borderId="11" xfId="2" applyNumberFormat="1" applyFont="1" applyFill="1" applyBorder="1" applyAlignment="1">
      <alignment horizontal="right"/>
    </xf>
    <xf numFmtId="166" fontId="3" fillId="0" borderId="15" xfId="2" applyNumberFormat="1" applyFont="1" applyFill="1" applyBorder="1" applyAlignment="1">
      <alignment horizontal="right"/>
    </xf>
    <xf numFmtId="2" fontId="3" fillId="0" borderId="15" xfId="2" applyNumberFormat="1" applyFont="1" applyFill="1" applyBorder="1" applyAlignment="1">
      <alignment horizontal="right"/>
    </xf>
    <xf numFmtId="0" fontId="3" fillId="0" borderId="11" xfId="2" applyFont="1" applyFill="1" applyBorder="1" applyAlignment="1">
      <alignment horizontal="right"/>
    </xf>
    <xf numFmtId="164" fontId="3" fillId="0" borderId="15" xfId="2" applyNumberFormat="1" applyFont="1" applyFill="1" applyBorder="1" applyAlignment="1">
      <alignment horizontal="right"/>
    </xf>
    <xf numFmtId="0" fontId="3" fillId="0" borderId="15" xfId="2" applyFont="1" applyFill="1" applyBorder="1" applyAlignment="1">
      <alignment wrapText="1"/>
    </xf>
    <xf numFmtId="0" fontId="0" fillId="0" borderId="0" xfId="0" applyFill="1"/>
    <xf numFmtId="164" fontId="10" fillId="0" borderId="10" xfId="1" applyNumberFormat="1" applyFont="1" applyBorder="1" applyAlignment="1">
      <alignment horizontal="right"/>
    </xf>
    <xf numFmtId="2" fontId="10" fillId="0" borderId="21" xfId="1" applyNumberFormat="1" applyFont="1" applyBorder="1" applyAlignment="1">
      <alignment horizontal="right"/>
    </xf>
    <xf numFmtId="2" fontId="10" fillId="0" borderId="10" xfId="1" applyNumberFormat="1" applyFont="1" applyBorder="1" applyAlignment="1">
      <alignment horizontal="right"/>
    </xf>
    <xf numFmtId="164" fontId="10" fillId="0" borderId="21" xfId="1" applyNumberFormat="1" applyFont="1" applyBorder="1" applyAlignment="1">
      <alignment horizontal="right"/>
    </xf>
    <xf numFmtId="0" fontId="10" fillId="0" borderId="10" xfId="1" applyNumberFormat="1" applyFont="1" applyBorder="1" applyAlignment="1">
      <alignment horizontal="right"/>
    </xf>
    <xf numFmtId="1" fontId="10" fillId="0" borderId="21" xfId="1" applyNumberFormat="1" applyFont="1" applyBorder="1" applyAlignment="1">
      <alignment horizontal="right"/>
    </xf>
    <xf numFmtId="165" fontId="10" fillId="0" borderId="21" xfId="1" applyNumberFormat="1" applyFont="1" applyBorder="1" applyAlignment="1">
      <alignment horizontal="right"/>
    </xf>
    <xf numFmtId="2" fontId="10" fillId="0" borderId="28" xfId="1" applyNumberFormat="1" applyFont="1" applyBorder="1" applyAlignment="1">
      <alignment horizontal="right"/>
    </xf>
    <xf numFmtId="164" fontId="10" fillId="0" borderId="31" xfId="1" applyNumberFormat="1" applyFont="1" applyBorder="1" applyAlignment="1">
      <alignment horizontal="right"/>
    </xf>
    <xf numFmtId="2" fontId="3" fillId="0" borderId="10" xfId="3" applyNumberFormat="1" applyFont="1" applyBorder="1" applyAlignment="1">
      <alignment horizontal="right"/>
    </xf>
    <xf numFmtId="2" fontId="3" fillId="0" borderId="21" xfId="3" applyNumberFormat="1" applyFont="1" applyBorder="1" applyAlignment="1">
      <alignment horizontal="right"/>
    </xf>
    <xf numFmtId="165" fontId="3" fillId="0" borderId="21" xfId="3" applyNumberFormat="1" applyFont="1" applyBorder="1" applyAlignment="1">
      <alignment horizontal="right"/>
    </xf>
    <xf numFmtId="0" fontId="3" fillId="0" borderId="37" xfId="1" applyFont="1" applyBorder="1" applyAlignment="1">
      <alignment horizontal="center"/>
    </xf>
    <xf numFmtId="0" fontId="3" fillId="0" borderId="10" xfId="2" applyFont="1" applyFill="1" applyBorder="1" applyAlignment="1">
      <alignment wrapText="1"/>
    </xf>
    <xf numFmtId="164" fontId="14" fillId="0" borderId="4" xfId="4" applyNumberFormat="1" applyFont="1" applyBorder="1" applyAlignment="1">
      <alignment horizontal="right"/>
    </xf>
    <xf numFmtId="2" fontId="14" fillId="0" borderId="3" xfId="4" applyNumberFormat="1" applyFont="1" applyBorder="1" applyAlignment="1">
      <alignment horizontal="right"/>
    </xf>
    <xf numFmtId="164" fontId="14" fillId="0" borderId="3" xfId="4" applyNumberFormat="1" applyFont="1" applyBorder="1" applyAlignment="1">
      <alignment horizontal="right"/>
    </xf>
    <xf numFmtId="2" fontId="14" fillId="0" borderId="4" xfId="4" applyNumberFormat="1" applyFont="1" applyBorder="1" applyAlignment="1">
      <alignment horizontal="right"/>
    </xf>
    <xf numFmtId="165" fontId="14" fillId="0" borderId="3" xfId="4" applyNumberFormat="1" applyFont="1" applyBorder="1" applyAlignment="1">
      <alignment horizontal="right"/>
    </xf>
    <xf numFmtId="0" fontId="3" fillId="0" borderId="15" xfId="1" applyNumberFormat="1" applyFont="1" applyBorder="1" applyAlignment="1">
      <alignment horizontal="left" wrapText="1"/>
    </xf>
    <xf numFmtId="49" fontId="6" fillId="0" borderId="11" xfId="1" applyNumberFormat="1" applyBorder="1" applyAlignment="1">
      <alignment horizontal="left"/>
    </xf>
    <xf numFmtId="0" fontId="11" fillId="0" borderId="15" xfId="1" applyFont="1" applyBorder="1" applyAlignment="1">
      <alignment horizontal="left"/>
    </xf>
    <xf numFmtId="0" fontId="11" fillId="0" borderId="11" xfId="1" applyFont="1" applyBorder="1" applyAlignment="1">
      <alignment horizontal="left"/>
    </xf>
    <xf numFmtId="0" fontId="3" fillId="0" borderId="14" xfId="2" applyFont="1" applyBorder="1" applyAlignment="1">
      <alignment horizontal="right"/>
    </xf>
    <xf numFmtId="0" fontId="3" fillId="0" borderId="3" xfId="2" applyFont="1" applyBorder="1" applyAlignment="1">
      <alignment wrapText="1"/>
    </xf>
    <xf numFmtId="0" fontId="4" fillId="0" borderId="11" xfId="1" applyNumberFormat="1" applyFont="1" applyBorder="1" applyAlignment="1">
      <alignment horizontal="right"/>
    </xf>
    <xf numFmtId="0" fontId="3" fillId="0" borderId="11" xfId="2" applyFont="1" applyBorder="1" applyAlignment="1">
      <alignment wrapText="1"/>
    </xf>
    <xf numFmtId="0" fontId="4" fillId="0" borderId="13" xfId="1" applyNumberFormat="1" applyFont="1" applyBorder="1" applyAlignment="1">
      <alignment horizontal="right"/>
    </xf>
    <xf numFmtId="0" fontId="3" fillId="0" borderId="11" xfId="1" applyNumberFormat="1" applyFont="1" applyBorder="1" applyAlignment="1">
      <alignment horizontal="left" wrapText="1"/>
    </xf>
    <xf numFmtId="0" fontId="4" fillId="0" borderId="11" xfId="2" applyFont="1" applyBorder="1" applyAlignment="1">
      <alignment horizontal="right"/>
    </xf>
    <xf numFmtId="2" fontId="3" fillId="0" borderId="13" xfId="2" applyNumberFormat="1" applyFont="1" applyBorder="1" applyAlignment="1"/>
    <xf numFmtId="0" fontId="3" fillId="2" borderId="1" xfId="2" applyFont="1" applyFill="1" applyBorder="1" applyAlignment="1">
      <alignment horizontal="center"/>
    </xf>
    <xf numFmtId="49" fontId="1" fillId="0" borderId="38" xfId="2" applyNumberFormat="1" applyFill="1" applyBorder="1" applyAlignment="1"/>
    <xf numFmtId="49" fontId="10" fillId="0" borderId="31" xfId="1" applyNumberFormat="1" applyFont="1" applyBorder="1" applyAlignment="1">
      <alignment horizontal="right"/>
    </xf>
    <xf numFmtId="2" fontId="3" fillId="0" borderId="3" xfId="2" applyNumberFormat="1" applyFont="1" applyBorder="1" applyAlignment="1"/>
    <xf numFmtId="2" fontId="3" fillId="0" borderId="0" xfId="2" applyNumberFormat="1" applyFont="1" applyBorder="1" applyAlignment="1"/>
    <xf numFmtId="167" fontId="10" fillId="0" borderId="15" xfId="1" applyNumberFormat="1" applyFont="1" applyBorder="1" applyAlignment="1">
      <alignment horizontal="right"/>
    </xf>
    <xf numFmtId="0" fontId="3" fillId="0" borderId="0" xfId="1" applyFont="1" applyFill="1" applyAlignment="1">
      <alignment horizontal="center"/>
    </xf>
    <xf numFmtId="0" fontId="1" fillId="0" borderId="0" xfId="1" applyFont="1" applyFill="1" applyAlignment="1">
      <alignment horizontal="left"/>
    </xf>
    <xf numFmtId="0" fontId="3" fillId="2" borderId="33" xfId="2" applyFont="1" applyFill="1" applyBorder="1" applyAlignment="1">
      <alignment horizontal="center"/>
    </xf>
    <xf numFmtId="0" fontId="3" fillId="0" borderId="38" xfId="2" applyFont="1" applyBorder="1" applyAlignment="1">
      <alignment wrapText="1"/>
    </xf>
    <xf numFmtId="49" fontId="1" fillId="0" borderId="9" xfId="2" applyNumberFormat="1" applyFill="1" applyBorder="1" applyAlignment="1"/>
    <xf numFmtId="0" fontId="5" fillId="0" borderId="9" xfId="2" applyFont="1" applyBorder="1" applyAlignment="1"/>
    <xf numFmtId="0" fontId="3" fillId="0" borderId="14" xfId="2" applyFont="1" applyFill="1" applyBorder="1" applyAlignment="1">
      <alignment horizontal="right"/>
    </xf>
    <xf numFmtId="164" fontId="3" fillId="0" borderId="11" xfId="2" applyNumberFormat="1" applyFont="1" applyFill="1" applyBorder="1" applyAlignment="1">
      <alignment horizontal="right"/>
    </xf>
    <xf numFmtId="0" fontId="5" fillId="0" borderId="29" xfId="2" applyFont="1" applyBorder="1" applyAlignment="1"/>
    <xf numFmtId="0" fontId="5" fillId="0" borderId="26" xfId="2" applyFont="1" applyBorder="1" applyAlignment="1"/>
    <xf numFmtId="0" fontId="5" fillId="0" borderId="25" xfId="2" applyFont="1" applyBorder="1" applyAlignment="1"/>
    <xf numFmtId="2" fontId="3" fillId="0" borderId="31" xfId="2" applyNumberFormat="1" applyFont="1" applyBorder="1" applyAlignment="1">
      <alignment horizontal="right"/>
    </xf>
    <xf numFmtId="0" fontId="5" fillId="0" borderId="30" xfId="2" applyFont="1" applyBorder="1" applyAlignment="1"/>
    <xf numFmtId="165" fontId="10" fillId="0" borderId="31" xfId="1" applyNumberFormat="1" applyFont="1" applyBorder="1" applyAlignment="1">
      <alignment horizontal="right"/>
    </xf>
    <xf numFmtId="165" fontId="3" fillId="0" borderId="31" xfId="2" applyNumberFormat="1" applyFont="1" applyFill="1" applyBorder="1" applyAlignment="1">
      <alignment horizontal="right"/>
    </xf>
    <xf numFmtId="0" fontId="3" fillId="0" borderId="33" xfId="2" applyFont="1" applyBorder="1" applyAlignment="1">
      <alignment wrapText="1"/>
    </xf>
    <xf numFmtId="0" fontId="4" fillId="0" borderId="31" xfId="1" applyNumberFormat="1" applyFont="1" applyBorder="1" applyAlignment="1">
      <alignment horizontal="right"/>
    </xf>
    <xf numFmtId="0" fontId="4" fillId="0" borderId="0" xfId="1" applyNumberFormat="1" applyFont="1" applyBorder="1" applyAlignment="1">
      <alignment horizontal="right"/>
    </xf>
    <xf numFmtId="49" fontId="6" fillId="0" borderId="2" xfId="1" applyNumberFormat="1" applyBorder="1" applyAlignment="1">
      <alignment horizontal="left"/>
    </xf>
    <xf numFmtId="2" fontId="3" fillId="0" borderId="4" xfId="1" applyNumberFormat="1" applyFont="1" applyBorder="1" applyAlignment="1">
      <alignment horizontal="right"/>
    </xf>
    <xf numFmtId="164" fontId="3" fillId="0" borderId="3" xfId="2" applyNumberFormat="1" applyFont="1" applyBorder="1" applyAlignment="1">
      <alignment horizontal="right"/>
    </xf>
    <xf numFmtId="164" fontId="3" fillId="0" borderId="21" xfId="3" applyNumberFormat="1" applyFont="1" applyBorder="1" applyAlignment="1">
      <alignment horizontal="right"/>
    </xf>
    <xf numFmtId="0" fontId="3" fillId="0" borderId="10" xfId="3" applyFont="1" applyBorder="1" applyAlignment="1">
      <alignment horizontal="right"/>
    </xf>
    <xf numFmtId="1" fontId="3" fillId="0" borderId="21" xfId="3" applyNumberFormat="1" applyFont="1" applyBorder="1" applyAlignment="1">
      <alignment horizontal="right"/>
    </xf>
    <xf numFmtId="2" fontId="14" fillId="0" borderId="1" xfId="5" applyNumberFormat="1" applyFont="1" applyBorder="1" applyAlignment="1">
      <alignment horizontal="right"/>
    </xf>
    <xf numFmtId="166" fontId="14" fillId="0" borderId="1" xfId="5" applyNumberFormat="1" applyFont="1" applyBorder="1" applyAlignment="1">
      <alignment horizontal="right"/>
    </xf>
    <xf numFmtId="165" fontId="14" fillId="0" borderId="1" xfId="5" applyNumberFormat="1" applyFont="1" applyBorder="1" applyAlignment="1">
      <alignment horizontal="right"/>
    </xf>
    <xf numFmtId="1" fontId="14" fillId="0" borderId="1" xfId="5" applyNumberFormat="1" applyFont="1" applyBorder="1" applyAlignment="1">
      <alignment horizontal="right"/>
    </xf>
    <xf numFmtId="49" fontId="6" fillId="0" borderId="18" xfId="1" applyNumberFormat="1" applyBorder="1" applyAlignment="1">
      <alignment horizontal="left"/>
    </xf>
    <xf numFmtId="0" fontId="11" fillId="0" borderId="27" xfId="1" applyFont="1" applyBorder="1" applyAlignment="1">
      <alignment horizontal="left"/>
    </xf>
    <xf numFmtId="0" fontId="11" fillId="0" borderId="18" xfId="1" applyFont="1" applyBorder="1" applyAlignment="1">
      <alignment horizontal="left"/>
    </xf>
    <xf numFmtId="1" fontId="14" fillId="0" borderId="34" xfId="5" applyNumberFormat="1" applyFont="1" applyBorder="1" applyAlignment="1">
      <alignment horizontal="right"/>
    </xf>
    <xf numFmtId="2" fontId="14" fillId="0" borderId="39" xfId="5" applyNumberFormat="1" applyFont="1" applyBorder="1" applyAlignment="1">
      <alignment horizontal="right"/>
    </xf>
    <xf numFmtId="2" fontId="14" fillId="0" borderId="2" xfId="5" applyNumberFormat="1" applyFont="1" applyBorder="1" applyAlignment="1">
      <alignment horizontal="right"/>
    </xf>
    <xf numFmtId="2" fontId="14" fillId="0" borderId="7" xfId="5" applyNumberFormat="1" applyFont="1" applyBorder="1" applyAlignment="1">
      <alignment horizontal="right"/>
    </xf>
    <xf numFmtId="166" fontId="14" fillId="0" borderId="7" xfId="5" applyNumberFormat="1" applyFont="1" applyBorder="1" applyAlignment="1">
      <alignment horizontal="right"/>
    </xf>
    <xf numFmtId="166" fontId="14" fillId="0" borderId="8" xfId="5" applyNumberFormat="1" applyFont="1" applyBorder="1" applyAlignment="1">
      <alignment horizontal="right"/>
    </xf>
    <xf numFmtId="165" fontId="14" fillId="0" borderId="2" xfId="5" applyNumberFormat="1" applyFont="1" applyBorder="1" applyAlignment="1">
      <alignment horizontal="right"/>
    </xf>
    <xf numFmtId="0" fontId="14" fillId="0" borderId="1" xfId="5" applyNumberFormat="1" applyFont="1" applyBorder="1" applyAlignment="1">
      <alignment horizontal="left" wrapText="1"/>
    </xf>
    <xf numFmtId="0" fontId="3" fillId="0" borderId="26" xfId="2" applyFont="1" applyFill="1" applyBorder="1" applyAlignment="1">
      <alignment wrapText="1"/>
    </xf>
    <xf numFmtId="49" fontId="3" fillId="0" borderId="40" xfId="2" applyNumberFormat="1" applyFont="1" applyFill="1" applyBorder="1" applyAlignment="1">
      <alignment horizontal="right"/>
    </xf>
    <xf numFmtId="49" fontId="15" fillId="3" borderId="33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49" fontId="15" fillId="3" borderId="32" xfId="0" applyNumberFormat="1" applyFont="1" applyFill="1" applyBorder="1" applyAlignment="1">
      <alignment horizontal="center" vertical="center" wrapText="1"/>
    </xf>
    <xf numFmtId="49" fontId="15" fillId="3" borderId="24" xfId="0" applyNumberFormat="1" applyFont="1" applyFill="1" applyBorder="1" applyAlignment="1">
      <alignment horizontal="center" vertical="center" wrapText="1"/>
    </xf>
    <xf numFmtId="2" fontId="16" fillId="0" borderId="34" xfId="0" applyNumberFormat="1" applyFont="1" applyBorder="1" applyAlignment="1">
      <alignment horizontal="center" vertical="center"/>
    </xf>
    <xf numFmtId="2" fontId="16" fillId="0" borderId="35" xfId="0" applyNumberFormat="1" applyFont="1" applyBorder="1" applyAlignment="1">
      <alignment horizontal="center" vertical="center"/>
    </xf>
    <xf numFmtId="2" fontId="16" fillId="0" borderId="36" xfId="0" applyNumberFormat="1" applyFont="1" applyBorder="1" applyAlignment="1">
      <alignment horizontal="center" vertical="center"/>
    </xf>
    <xf numFmtId="49" fontId="15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Обычный" xfId="0" builtinId="0"/>
    <cellStyle name="Обычный 2" xfId="1"/>
    <cellStyle name="Обычный_TDSheet" xfId="2"/>
    <cellStyle name="Обычный_Лист1" xfId="5"/>
    <cellStyle name="Обычный_меню (2)" xfId="3"/>
    <cellStyle name="Обычный_меню с полдниками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autoPageBreaks="0"/>
  </sheetPr>
  <dimension ref="A1:P294"/>
  <sheetViews>
    <sheetView zoomScaleSheetLayoutView="100" workbookViewId="0">
      <selection activeCell="C263" sqref="C263"/>
    </sheetView>
  </sheetViews>
  <sheetFormatPr defaultRowHeight="11.25"/>
  <cols>
    <col min="1" max="1" width="2.5703125" style="3" customWidth="1"/>
    <col min="2" max="2" width="12.140625" style="3" customWidth="1"/>
    <col min="3" max="3" width="43.7109375" style="255" customWidth="1"/>
    <col min="4" max="4" width="16.42578125" style="3" customWidth="1"/>
    <col min="5" max="5" width="10.5703125" style="3" customWidth="1"/>
    <col min="6" max="6" width="11.42578125" style="3" customWidth="1"/>
    <col min="7" max="7" width="10.85546875" style="3" customWidth="1"/>
    <col min="8" max="8" width="15" style="3" customWidth="1"/>
    <col min="9" max="9" width="10.42578125" style="3" customWidth="1"/>
    <col min="10" max="10" width="10.5703125" style="3" customWidth="1"/>
    <col min="11" max="15" width="8.85546875" style="3" customWidth="1"/>
    <col min="16" max="16384" width="9.140625" style="3"/>
  </cols>
  <sheetData>
    <row r="1" spans="2:13" ht="15">
      <c r="B1" s="1" t="s">
        <v>12</v>
      </c>
      <c r="C1" s="2"/>
    </row>
    <row r="2" spans="2:13" ht="15.75">
      <c r="B2" s="1" t="s">
        <v>13</v>
      </c>
      <c r="C2" s="4"/>
    </row>
    <row r="3" spans="2:13" ht="15">
      <c r="B3" s="1" t="s">
        <v>14</v>
      </c>
      <c r="C3" s="2"/>
    </row>
    <row r="4" spans="2:13" ht="15" thickBot="1">
      <c r="B4" s="5"/>
    </row>
    <row r="5" spans="2:13" ht="47.25" customHeight="1" thickBot="1">
      <c r="B5" s="230" t="s">
        <v>15</v>
      </c>
      <c r="C5" s="256" t="s">
        <v>16</v>
      </c>
      <c r="D5" s="7" t="s">
        <v>1</v>
      </c>
      <c r="E5" s="8" t="s">
        <v>4</v>
      </c>
      <c r="F5" s="8" t="s">
        <v>5</v>
      </c>
      <c r="G5" s="9" t="s">
        <v>6</v>
      </c>
      <c r="H5" s="10" t="s">
        <v>17</v>
      </c>
      <c r="I5" s="11" t="s">
        <v>7</v>
      </c>
      <c r="J5" s="8" t="s">
        <v>8</v>
      </c>
      <c r="K5" s="11" t="s">
        <v>9</v>
      </c>
      <c r="L5" s="8" t="s">
        <v>10</v>
      </c>
      <c r="M5" s="12" t="s">
        <v>11</v>
      </c>
    </row>
    <row r="6" spans="2:13" ht="15" customHeight="1" thickBot="1">
      <c r="B6" s="233"/>
      <c r="C6" s="257" t="s">
        <v>2</v>
      </c>
      <c r="D6" s="13"/>
      <c r="E6" s="14"/>
      <c r="F6" s="14"/>
      <c r="G6" s="14"/>
      <c r="H6" s="14"/>
      <c r="I6" s="14"/>
      <c r="J6" s="14"/>
      <c r="K6" s="14"/>
      <c r="L6" s="14"/>
      <c r="M6" s="15"/>
    </row>
    <row r="7" spans="2:13" s="17" customFormat="1" ht="29.25" customHeight="1">
      <c r="B7" s="197" t="s">
        <v>140</v>
      </c>
      <c r="C7" s="78" t="s">
        <v>38</v>
      </c>
      <c r="D7" s="110" t="s">
        <v>125</v>
      </c>
      <c r="E7" s="83">
        <v>9.77</v>
      </c>
      <c r="F7" s="82">
        <v>15.71</v>
      </c>
      <c r="G7" s="81">
        <v>33.39</v>
      </c>
      <c r="H7" s="112">
        <v>315.25</v>
      </c>
      <c r="I7" s="81">
        <v>0.13</v>
      </c>
      <c r="J7" s="82">
        <v>238.66</v>
      </c>
      <c r="K7" s="81">
        <v>0.88</v>
      </c>
      <c r="L7" s="80">
        <v>0.08</v>
      </c>
      <c r="M7" s="80">
        <v>9.5000000000000001E-2</v>
      </c>
    </row>
    <row r="8" spans="2:13" ht="12.75" customHeight="1">
      <c r="B8" s="197"/>
      <c r="C8" s="258"/>
      <c r="D8" s="193"/>
      <c r="E8" s="26"/>
      <c r="F8" s="25"/>
      <c r="G8" s="25"/>
      <c r="H8" s="253"/>
      <c r="I8" s="27"/>
      <c r="J8" s="254"/>
      <c r="K8" s="25"/>
      <c r="L8" s="29"/>
      <c r="M8" s="50"/>
    </row>
    <row r="9" spans="2:13" ht="15" customHeight="1">
      <c r="B9" s="181" t="s">
        <v>112</v>
      </c>
      <c r="C9" s="89" t="s">
        <v>113</v>
      </c>
      <c r="D9" s="114" t="s">
        <v>22</v>
      </c>
      <c r="E9" s="242">
        <v>8.35</v>
      </c>
      <c r="F9" s="210">
        <v>9.39</v>
      </c>
      <c r="G9" s="209">
        <v>13.78</v>
      </c>
      <c r="H9" s="211">
        <v>293.33</v>
      </c>
      <c r="I9" s="212"/>
      <c r="J9" s="213">
        <v>20.8</v>
      </c>
      <c r="K9" s="209">
        <v>1.44</v>
      </c>
      <c r="L9" s="214">
        <v>7.0000000000000001E-3</v>
      </c>
      <c r="M9" s="215">
        <v>7.0000000000000001E-3</v>
      </c>
    </row>
    <row r="10" spans="2:13" s="17" customFormat="1" ht="14.25" customHeight="1" thickBot="1">
      <c r="B10" s="234"/>
      <c r="C10" s="237"/>
      <c r="D10" s="206"/>
      <c r="E10" s="207"/>
      <c r="F10" s="208"/>
      <c r="G10" s="207"/>
      <c r="H10" s="208"/>
      <c r="I10" s="207"/>
      <c r="J10" s="208"/>
      <c r="K10" s="207"/>
      <c r="L10" s="208"/>
      <c r="M10" s="208"/>
    </row>
    <row r="11" spans="2:13" ht="22.5" customHeight="1">
      <c r="B11" s="35" t="s">
        <v>56</v>
      </c>
      <c r="C11" s="320" t="s">
        <v>130</v>
      </c>
      <c r="D11" s="247" t="s">
        <v>131</v>
      </c>
      <c r="E11" s="310">
        <v>0.4</v>
      </c>
      <c r="F11" s="311">
        <v>0.3</v>
      </c>
      <c r="G11" s="313">
        <v>10.3</v>
      </c>
      <c r="H11" s="312">
        <v>47</v>
      </c>
      <c r="I11" s="310">
        <v>5</v>
      </c>
      <c r="J11" s="312">
        <v>19</v>
      </c>
      <c r="K11" s="313">
        <v>2.2999999999999998</v>
      </c>
      <c r="L11" s="311">
        <v>0.02</v>
      </c>
      <c r="M11" s="314">
        <v>0.03</v>
      </c>
    </row>
    <row r="12" spans="2:13" ht="12.75">
      <c r="B12" s="18"/>
      <c r="C12" s="321"/>
      <c r="D12" s="316"/>
      <c r="E12" s="317"/>
      <c r="F12" s="318"/>
      <c r="G12" s="317"/>
      <c r="H12" s="318"/>
      <c r="I12" s="317"/>
      <c r="J12" s="318"/>
      <c r="K12" s="317"/>
      <c r="L12" s="318"/>
      <c r="M12" s="318"/>
    </row>
    <row r="13" spans="2:13" s="17" customFormat="1" ht="14.25" customHeight="1">
      <c r="B13" s="236" t="s">
        <v>56</v>
      </c>
      <c r="C13" s="239" t="s">
        <v>26</v>
      </c>
      <c r="D13" s="114">
        <v>20</v>
      </c>
      <c r="E13" s="96">
        <v>1.54</v>
      </c>
      <c r="F13" s="94">
        <v>0.6</v>
      </c>
      <c r="G13" s="96">
        <v>10.02</v>
      </c>
      <c r="H13" s="94">
        <v>51.8</v>
      </c>
      <c r="I13" s="241"/>
      <c r="J13" s="94">
        <v>4.4000000000000004</v>
      </c>
      <c r="K13" s="92">
        <v>0.4</v>
      </c>
      <c r="L13" s="95">
        <v>3.2000000000000001E-2</v>
      </c>
      <c r="M13" s="91">
        <v>0.01</v>
      </c>
    </row>
    <row r="14" spans="2:13" ht="12.75">
      <c r="B14" s="18"/>
      <c r="C14" s="259"/>
      <c r="D14" s="19"/>
      <c r="E14" s="21"/>
      <c r="F14" s="20"/>
      <c r="G14" s="21"/>
      <c r="H14" s="20"/>
      <c r="I14" s="21"/>
      <c r="J14" s="20"/>
      <c r="K14" s="21"/>
      <c r="L14" s="20"/>
      <c r="M14" s="20"/>
    </row>
    <row r="15" spans="2:13" s="17" customFormat="1" ht="14.25" customHeight="1" thickBot="1">
      <c r="B15" s="31" t="s">
        <v>139</v>
      </c>
      <c r="C15" s="153" t="s">
        <v>39</v>
      </c>
      <c r="D15" s="195" t="s">
        <v>48</v>
      </c>
      <c r="E15" s="154">
        <v>1E-3</v>
      </c>
      <c r="F15" s="98"/>
      <c r="G15" s="155">
        <v>15.04</v>
      </c>
      <c r="H15" s="99">
        <v>60.13</v>
      </c>
      <c r="I15" s="182"/>
      <c r="J15" s="99">
        <v>0.51</v>
      </c>
      <c r="K15" s="154">
        <v>4.9000000000000002E-2</v>
      </c>
      <c r="L15" s="98"/>
      <c r="M15" s="98"/>
    </row>
    <row r="16" spans="2:13" ht="15" customHeight="1" thickBot="1">
      <c r="B16" s="32"/>
      <c r="C16" s="260" t="s">
        <v>18</v>
      </c>
      <c r="D16" s="33"/>
      <c r="E16" s="34">
        <f>SUM(E7:E15)</f>
        <v>20.060999999999996</v>
      </c>
      <c r="F16" s="34">
        <f t="shared" ref="F16:M16" si="0">SUM(F7:F15)</f>
        <v>26.000000000000004</v>
      </c>
      <c r="G16" s="34">
        <f t="shared" si="0"/>
        <v>82.53</v>
      </c>
      <c r="H16" s="34">
        <f t="shared" si="0"/>
        <v>767.50999999999988</v>
      </c>
      <c r="I16" s="34">
        <f t="shared" si="0"/>
        <v>5.13</v>
      </c>
      <c r="J16" s="34">
        <f t="shared" si="0"/>
        <v>283.36999999999995</v>
      </c>
      <c r="K16" s="34">
        <f t="shared" si="0"/>
        <v>5.069</v>
      </c>
      <c r="L16" s="34">
        <f t="shared" si="0"/>
        <v>0.13900000000000001</v>
      </c>
      <c r="M16" s="34">
        <f t="shared" si="0"/>
        <v>0.14200000000000002</v>
      </c>
    </row>
    <row r="17" spans="2:13" ht="15.75" customHeight="1" thickBot="1">
      <c r="B17" s="58"/>
      <c r="C17" s="261" t="s">
        <v>3</v>
      </c>
      <c r="D17" s="201"/>
      <c r="E17" s="36"/>
      <c r="F17" s="36"/>
      <c r="G17" s="36"/>
      <c r="H17" s="36"/>
      <c r="I17" s="36"/>
      <c r="J17" s="36"/>
      <c r="K17" s="36"/>
      <c r="L17" s="36"/>
      <c r="M17" s="37"/>
    </row>
    <row r="18" spans="2:13" ht="40.5" customHeight="1">
      <c r="B18" s="16" t="s">
        <v>56</v>
      </c>
      <c r="C18" s="205" t="s">
        <v>191</v>
      </c>
      <c r="D18" s="198" t="s">
        <v>109</v>
      </c>
      <c r="E18" s="40">
        <v>0.42</v>
      </c>
      <c r="F18" s="41">
        <v>0.06</v>
      </c>
      <c r="G18" s="40">
        <v>1.1399999999999999</v>
      </c>
      <c r="H18" s="111">
        <v>7</v>
      </c>
      <c r="I18" s="199">
        <v>4.2</v>
      </c>
      <c r="J18" s="111">
        <v>10.199999999999999</v>
      </c>
      <c r="K18" s="40">
        <v>0.3</v>
      </c>
      <c r="L18" s="39">
        <v>1.7999999999999999E-2</v>
      </c>
      <c r="M18" s="200">
        <v>1.2E-2</v>
      </c>
    </row>
    <row r="19" spans="2:13" ht="13.5" thickBot="1">
      <c r="B19" s="18"/>
      <c r="C19" s="321"/>
      <c r="D19" s="361"/>
      <c r="E19" s="362"/>
      <c r="F19" s="363"/>
      <c r="G19" s="362"/>
      <c r="H19" s="363"/>
      <c r="I19" s="362"/>
      <c r="J19" s="363"/>
      <c r="K19" s="362"/>
      <c r="L19" s="363"/>
      <c r="M19" s="363"/>
    </row>
    <row r="20" spans="2:13" s="17" customFormat="1" ht="26.25" customHeight="1" thickBot="1">
      <c r="B20" s="18" t="s">
        <v>133</v>
      </c>
      <c r="C20" s="371" t="s">
        <v>134</v>
      </c>
      <c r="D20" s="364">
        <v>200</v>
      </c>
      <c r="E20" s="365">
        <v>1.63</v>
      </c>
      <c r="F20" s="366">
        <v>1.66</v>
      </c>
      <c r="G20" s="367">
        <v>9.23</v>
      </c>
      <c r="H20" s="366">
        <v>59.2</v>
      </c>
      <c r="I20" s="367">
        <v>19.850000000000001</v>
      </c>
      <c r="J20" s="366">
        <v>24.93</v>
      </c>
      <c r="K20" s="368">
        <v>0.68</v>
      </c>
      <c r="L20" s="370">
        <v>6.9000000000000006E-2</v>
      </c>
      <c r="M20" s="369">
        <v>0.05</v>
      </c>
    </row>
    <row r="21" spans="2:13" ht="12.75">
      <c r="B21" s="18"/>
      <c r="C21" s="323"/>
      <c r="D21" s="19"/>
      <c r="E21" s="21"/>
      <c r="F21" s="20"/>
      <c r="G21" s="21"/>
      <c r="H21" s="20"/>
      <c r="I21" s="21"/>
      <c r="J21" s="20"/>
      <c r="K21" s="21"/>
      <c r="L21" s="20"/>
      <c r="M21" s="20"/>
    </row>
    <row r="22" spans="2:13" ht="29.25" customHeight="1">
      <c r="B22" s="18" t="s">
        <v>56</v>
      </c>
      <c r="C22" s="324" t="s">
        <v>135</v>
      </c>
      <c r="D22" s="23" t="s">
        <v>136</v>
      </c>
      <c r="E22" s="253">
        <v>23.6</v>
      </c>
      <c r="F22" s="24">
        <v>10.4</v>
      </c>
      <c r="G22" s="25">
        <v>14.08</v>
      </c>
      <c r="H22" s="26">
        <v>210</v>
      </c>
      <c r="I22" s="27">
        <v>2.4</v>
      </c>
      <c r="J22" s="49">
        <v>27.56</v>
      </c>
      <c r="K22" s="25">
        <v>0.8</v>
      </c>
      <c r="L22" s="46">
        <v>0.127</v>
      </c>
      <c r="M22" s="24">
        <v>6.4000000000000001E-2</v>
      </c>
    </row>
    <row r="23" spans="2:13" ht="15" customHeight="1">
      <c r="B23" s="18"/>
      <c r="C23" s="324"/>
      <c r="D23" s="23"/>
      <c r="E23" s="253"/>
      <c r="F23" s="24"/>
      <c r="G23" s="25"/>
      <c r="H23" s="26"/>
      <c r="I23" s="27"/>
      <c r="J23" s="49"/>
      <c r="K23" s="25"/>
      <c r="L23" s="46"/>
      <c r="M23" s="24"/>
    </row>
    <row r="24" spans="2:13" ht="27.75" customHeight="1">
      <c r="B24" s="232" t="s">
        <v>141</v>
      </c>
      <c r="C24" s="322" t="s">
        <v>46</v>
      </c>
      <c r="D24" s="114" t="s">
        <v>20</v>
      </c>
      <c r="E24" s="117">
        <v>6.3250000000000002</v>
      </c>
      <c r="F24" s="95">
        <v>5.7750000000000004</v>
      </c>
      <c r="G24" s="96">
        <v>28.59</v>
      </c>
      <c r="H24" s="94">
        <v>191.4</v>
      </c>
      <c r="I24" s="241"/>
      <c r="J24" s="95">
        <v>13.544</v>
      </c>
      <c r="K24" s="121">
        <v>3.3832</v>
      </c>
      <c r="L24" s="95">
        <v>0.215</v>
      </c>
      <c r="M24" s="95">
        <v>0.105</v>
      </c>
    </row>
    <row r="25" spans="2:13" s="17" customFormat="1" ht="14.25" customHeight="1">
      <c r="B25" s="18"/>
      <c r="C25" s="325"/>
      <c r="D25" s="206"/>
      <c r="E25" s="207"/>
      <c r="F25" s="208"/>
      <c r="G25" s="207"/>
      <c r="H25" s="208"/>
      <c r="I25" s="207"/>
      <c r="J25" s="208"/>
      <c r="K25" s="207"/>
      <c r="L25" s="208"/>
      <c r="M25" s="208"/>
    </row>
    <row r="26" spans="2:13" s="17" customFormat="1" ht="15.75" customHeight="1">
      <c r="B26" s="18" t="s">
        <v>56</v>
      </c>
      <c r="C26" s="324" t="s">
        <v>21</v>
      </c>
      <c r="D26" s="23" t="s">
        <v>22</v>
      </c>
      <c r="E26" s="25">
        <v>2.86</v>
      </c>
      <c r="F26" s="24">
        <v>0.84</v>
      </c>
      <c r="G26" s="25">
        <v>17.940000000000001</v>
      </c>
      <c r="H26" s="26">
        <v>91.4</v>
      </c>
      <c r="I26" s="27"/>
      <c r="J26" s="26">
        <v>10.199999999999999</v>
      </c>
      <c r="K26" s="25">
        <v>1.18</v>
      </c>
      <c r="L26" s="46">
        <v>6.6000000000000003E-2</v>
      </c>
      <c r="M26" s="46">
        <v>2.5999999999999999E-2</v>
      </c>
    </row>
    <row r="27" spans="2:13" ht="12.75">
      <c r="B27" s="18"/>
      <c r="C27" s="323"/>
      <c r="D27" s="19"/>
      <c r="E27" s="21"/>
      <c r="F27" s="20"/>
      <c r="G27" s="21"/>
      <c r="H27" s="20"/>
      <c r="I27" s="21"/>
      <c r="J27" s="20"/>
      <c r="K27" s="21"/>
      <c r="L27" s="20"/>
      <c r="M27" s="20"/>
    </row>
    <row r="28" spans="2:13" s="17" customFormat="1" ht="22.5" customHeight="1" thickBot="1">
      <c r="B28" s="160" t="s">
        <v>138</v>
      </c>
      <c r="C28" s="190" t="s">
        <v>137</v>
      </c>
      <c r="D28" s="195">
        <v>200</v>
      </c>
      <c r="E28" s="178">
        <v>0.08</v>
      </c>
      <c r="F28" s="98">
        <v>0.03</v>
      </c>
      <c r="G28" s="191">
        <v>20.53</v>
      </c>
      <c r="H28" s="99">
        <v>84</v>
      </c>
      <c r="I28" s="191">
        <v>2.8</v>
      </c>
      <c r="J28" s="99">
        <v>28</v>
      </c>
      <c r="K28" s="125">
        <v>0.6</v>
      </c>
      <c r="L28" s="162">
        <v>1E-3</v>
      </c>
      <c r="M28" s="162">
        <v>1E-3</v>
      </c>
    </row>
    <row r="29" spans="2:13" ht="15.75" customHeight="1" thickBot="1">
      <c r="B29" s="32"/>
      <c r="C29" s="260" t="s">
        <v>23</v>
      </c>
      <c r="D29" s="33"/>
      <c r="E29" s="52">
        <f>SUM(E18:E28)</f>
        <v>34.914999999999999</v>
      </c>
      <c r="F29" s="52">
        <f t="shared" ref="F29:M29" si="1">SUM(F18:F28)</f>
        <v>18.765000000000004</v>
      </c>
      <c r="G29" s="52">
        <f t="shared" si="1"/>
        <v>91.51</v>
      </c>
      <c r="H29" s="52">
        <f t="shared" si="1"/>
        <v>643</v>
      </c>
      <c r="I29" s="52">
        <f t="shared" si="1"/>
        <v>29.25</v>
      </c>
      <c r="J29" s="52">
        <f t="shared" si="1"/>
        <v>114.434</v>
      </c>
      <c r="K29" s="52">
        <f t="shared" si="1"/>
        <v>6.9431999999999992</v>
      </c>
      <c r="L29" s="52">
        <f t="shared" si="1"/>
        <v>0.49600000000000005</v>
      </c>
      <c r="M29" s="52">
        <f t="shared" si="1"/>
        <v>0.25800000000000001</v>
      </c>
    </row>
    <row r="30" spans="2:13" ht="15.75" customHeight="1" thickBot="1">
      <c r="B30" s="58"/>
      <c r="C30" s="263" t="s">
        <v>24</v>
      </c>
      <c r="D30" s="59"/>
      <c r="E30" s="60">
        <f t="shared" ref="E30:M30" si="2">E16+E29</f>
        <v>54.975999999999999</v>
      </c>
      <c r="F30" s="61">
        <f t="shared" si="2"/>
        <v>44.765000000000008</v>
      </c>
      <c r="G30" s="62">
        <f t="shared" si="2"/>
        <v>174.04000000000002</v>
      </c>
      <c r="H30" s="61">
        <f t="shared" si="2"/>
        <v>1410.5099999999998</v>
      </c>
      <c r="I30" s="62">
        <f t="shared" si="2"/>
        <v>34.380000000000003</v>
      </c>
      <c r="J30" s="61">
        <f t="shared" si="2"/>
        <v>397.80399999999997</v>
      </c>
      <c r="K30" s="62">
        <f t="shared" si="2"/>
        <v>12.0122</v>
      </c>
      <c r="L30" s="61">
        <f t="shared" si="2"/>
        <v>0.63500000000000001</v>
      </c>
      <c r="M30" s="60">
        <f t="shared" si="2"/>
        <v>0.4</v>
      </c>
    </row>
    <row r="31" spans="2:13" ht="12.75">
      <c r="B31" s="63"/>
      <c r="D31" s="64"/>
    </row>
    <row r="32" spans="2:13" ht="15">
      <c r="B32" s="1" t="s">
        <v>25</v>
      </c>
      <c r="D32" s="64"/>
    </row>
    <row r="33" spans="2:13" ht="15">
      <c r="B33" s="1" t="s">
        <v>13</v>
      </c>
      <c r="D33" s="64"/>
    </row>
    <row r="34" spans="2:13" ht="15.75">
      <c r="B34" s="1" t="s">
        <v>14</v>
      </c>
      <c r="C34" s="65"/>
      <c r="D34" s="66"/>
      <c r="E34" s="67"/>
      <c r="F34" s="67"/>
      <c r="G34" s="67"/>
      <c r="H34" s="67"/>
      <c r="I34" s="67"/>
      <c r="J34" s="67"/>
      <c r="K34" s="67"/>
      <c r="L34" s="67"/>
      <c r="M34" s="67"/>
    </row>
    <row r="35" spans="2:13" ht="13.5" thickBot="1">
      <c r="B35" s="63"/>
      <c r="C35" s="264"/>
      <c r="D35" s="68"/>
      <c r="E35" s="67"/>
      <c r="F35" s="67"/>
      <c r="G35" s="67"/>
      <c r="H35" s="67"/>
      <c r="I35" s="67"/>
      <c r="J35" s="67"/>
      <c r="K35" s="67"/>
      <c r="L35" s="67"/>
      <c r="M35" s="67"/>
    </row>
    <row r="36" spans="2:13" ht="45.75" customHeight="1" thickBot="1">
      <c r="B36" s="6" t="s">
        <v>15</v>
      </c>
      <c r="C36" s="256" t="s">
        <v>16</v>
      </c>
      <c r="D36" s="69" t="s">
        <v>1</v>
      </c>
      <c r="E36" s="70" t="s">
        <v>4</v>
      </c>
      <c r="F36" s="71" t="s">
        <v>5</v>
      </c>
      <c r="G36" s="72" t="s">
        <v>6</v>
      </c>
      <c r="H36" s="73" t="s">
        <v>17</v>
      </c>
      <c r="I36" s="70" t="s">
        <v>7</v>
      </c>
      <c r="J36" s="71" t="s">
        <v>8</v>
      </c>
      <c r="K36" s="70" t="s">
        <v>9</v>
      </c>
      <c r="L36" s="70" t="s">
        <v>10</v>
      </c>
      <c r="M36" s="74" t="s">
        <v>11</v>
      </c>
    </row>
    <row r="37" spans="2:13" ht="15" customHeight="1" thickBot="1">
      <c r="B37" s="35"/>
      <c r="C37" s="202" t="s">
        <v>2</v>
      </c>
      <c r="D37" s="75"/>
      <c r="E37" s="76"/>
      <c r="F37" s="76"/>
      <c r="G37" s="76"/>
      <c r="H37" s="76"/>
      <c r="I37" s="76"/>
      <c r="J37" s="76"/>
      <c r="K37" s="76"/>
      <c r="L37" s="76"/>
      <c r="M37" s="77"/>
    </row>
    <row r="38" spans="2:13" ht="30.75" customHeight="1">
      <c r="B38" s="235" t="s">
        <v>144</v>
      </c>
      <c r="C38" s="238" t="s">
        <v>142</v>
      </c>
      <c r="D38" s="110" t="s">
        <v>105</v>
      </c>
      <c r="E38" s="81">
        <v>11.65</v>
      </c>
      <c r="F38" s="80">
        <v>16.21</v>
      </c>
      <c r="G38" s="83">
        <v>4.67</v>
      </c>
      <c r="H38" s="82">
        <v>211.35</v>
      </c>
      <c r="I38" s="83">
        <v>4.67</v>
      </c>
      <c r="J38" s="82">
        <v>296.05</v>
      </c>
      <c r="K38" s="81">
        <v>2.2599999999999998</v>
      </c>
      <c r="L38" s="80">
        <v>0.11</v>
      </c>
      <c r="M38" s="80">
        <v>0.39</v>
      </c>
    </row>
    <row r="39" spans="2:13" ht="12.75">
      <c r="B39" s="234"/>
      <c r="C39" s="237"/>
      <c r="D39" s="206"/>
      <c r="E39" s="207"/>
      <c r="F39" s="208"/>
      <c r="G39" s="207"/>
      <c r="H39" s="208"/>
      <c r="I39" s="207"/>
      <c r="J39" s="208"/>
      <c r="K39" s="207"/>
      <c r="L39" s="208"/>
      <c r="M39" s="208"/>
    </row>
    <row r="40" spans="2:13" ht="15" customHeight="1">
      <c r="B40" s="236" t="s">
        <v>56</v>
      </c>
      <c r="C40" s="239" t="s">
        <v>26</v>
      </c>
      <c r="D40" s="114">
        <v>20</v>
      </c>
      <c r="E40" s="96">
        <v>1.54</v>
      </c>
      <c r="F40" s="94">
        <v>0.6</v>
      </c>
      <c r="G40" s="96">
        <v>10.02</v>
      </c>
      <c r="H40" s="94">
        <v>51.8</v>
      </c>
      <c r="I40" s="241"/>
      <c r="J40" s="94">
        <v>4.4000000000000004</v>
      </c>
      <c r="K40" s="92">
        <v>0.4</v>
      </c>
      <c r="L40" s="95">
        <v>3.2000000000000001E-2</v>
      </c>
      <c r="M40" s="91">
        <v>0.01</v>
      </c>
    </row>
    <row r="41" spans="2:13" ht="12.75">
      <c r="B41" s="234"/>
      <c r="C41" s="240"/>
      <c r="D41" s="113"/>
      <c r="E41" s="87"/>
      <c r="F41" s="86"/>
      <c r="G41" s="87"/>
      <c r="H41" s="86"/>
      <c r="I41" s="87"/>
      <c r="J41" s="86"/>
      <c r="K41" s="87"/>
      <c r="L41" s="86"/>
      <c r="M41" s="86"/>
    </row>
    <row r="42" spans="2:13" ht="15.75" customHeight="1" thickBot="1">
      <c r="B42" s="31" t="s">
        <v>143</v>
      </c>
      <c r="C42" s="153" t="s">
        <v>34</v>
      </c>
      <c r="D42" s="161" t="s">
        <v>48</v>
      </c>
      <c r="E42" s="156">
        <v>7.1199999999999999E-2</v>
      </c>
      <c r="F42" s="172">
        <v>7.7999999999999996E-3</v>
      </c>
      <c r="G42" s="162">
        <v>15.273999999999999</v>
      </c>
      <c r="H42" s="154">
        <v>62.781999999999996</v>
      </c>
      <c r="I42" s="99">
        <v>3.12</v>
      </c>
      <c r="J42" s="155">
        <v>3.63</v>
      </c>
      <c r="K42" s="156">
        <v>9.5799999999999996E-2</v>
      </c>
      <c r="L42" s="173">
        <v>3.1199999999999999E-3</v>
      </c>
      <c r="M42" s="174">
        <v>1.56E-3</v>
      </c>
    </row>
    <row r="43" spans="2:13" ht="17.25" customHeight="1" thickBot="1">
      <c r="B43" s="32"/>
      <c r="C43" s="100" t="s">
        <v>18</v>
      </c>
      <c r="D43" s="101"/>
      <c r="E43" s="102">
        <f>SUM(E38:E42)</f>
        <v>13.261200000000001</v>
      </c>
      <c r="F43" s="102">
        <f t="shared" ref="F43:M43" si="3">SUM(F38:F42)</f>
        <v>16.817800000000002</v>
      </c>
      <c r="G43" s="102">
        <f t="shared" si="3"/>
        <v>29.963999999999999</v>
      </c>
      <c r="H43" s="102">
        <f t="shared" si="3"/>
        <v>325.93199999999996</v>
      </c>
      <c r="I43" s="102">
        <f t="shared" si="3"/>
        <v>7.79</v>
      </c>
      <c r="J43" s="102">
        <f t="shared" si="3"/>
        <v>304.08</v>
      </c>
      <c r="K43" s="102">
        <f t="shared" si="3"/>
        <v>2.7557999999999998</v>
      </c>
      <c r="L43" s="102">
        <f t="shared" si="3"/>
        <v>0.14512000000000003</v>
      </c>
      <c r="M43" s="102">
        <f t="shared" si="3"/>
        <v>0.40156000000000003</v>
      </c>
    </row>
    <row r="44" spans="2:13" ht="15.75" customHeight="1" thickBot="1">
      <c r="B44" s="58"/>
      <c r="C44" s="105" t="s">
        <v>3</v>
      </c>
      <c r="D44" s="106"/>
      <c r="E44" s="107"/>
      <c r="F44" s="107"/>
      <c r="G44" s="107"/>
      <c r="H44" s="107"/>
      <c r="I44" s="107"/>
      <c r="J44" s="107"/>
      <c r="K44" s="107"/>
      <c r="L44" s="107"/>
      <c r="M44" s="108"/>
    </row>
    <row r="45" spans="2:13" ht="41.25" customHeight="1">
      <c r="B45" s="158" t="s">
        <v>145</v>
      </c>
      <c r="C45" s="188" t="s">
        <v>190</v>
      </c>
      <c r="D45" s="193" t="s">
        <v>109</v>
      </c>
      <c r="E45" s="80">
        <v>0.72699999999999998</v>
      </c>
      <c r="F45" s="42">
        <v>3.0825999999999998</v>
      </c>
      <c r="G45" s="149">
        <v>7.2817999999999996</v>
      </c>
      <c r="H45" s="39">
        <v>60.539000000000001</v>
      </c>
      <c r="I45" s="82">
        <v>14.93</v>
      </c>
      <c r="J45" s="39">
        <v>22.783999999999999</v>
      </c>
      <c r="K45" s="149">
        <v>0.53520000000000001</v>
      </c>
      <c r="L45" s="194">
        <v>1.9230000000000001E-2</v>
      </c>
      <c r="M45" s="183">
        <v>2.2239999999999999E-2</v>
      </c>
    </row>
    <row r="46" spans="2:13" ht="12.75">
      <c r="B46" s="18"/>
      <c r="C46" s="84"/>
      <c r="D46" s="113"/>
      <c r="E46" s="86"/>
      <c r="F46" s="87"/>
      <c r="G46" s="86"/>
      <c r="H46" s="87"/>
      <c r="I46" s="86"/>
      <c r="J46" s="87"/>
      <c r="K46" s="86"/>
      <c r="L46" s="87"/>
      <c r="M46" s="86"/>
    </row>
    <row r="47" spans="2:13" ht="23.25" customHeight="1">
      <c r="B47" s="18" t="s">
        <v>146</v>
      </c>
      <c r="C47" s="89" t="s">
        <v>31</v>
      </c>
      <c r="D47" s="90" t="s">
        <v>19</v>
      </c>
      <c r="E47" s="91">
        <v>15.2</v>
      </c>
      <c r="F47" s="116">
        <v>6.5827439999999999</v>
      </c>
      <c r="G47" s="115">
        <v>24.262007000000001</v>
      </c>
      <c r="H47" s="116">
        <v>216.866435</v>
      </c>
      <c r="I47" s="91">
        <v>3.37</v>
      </c>
      <c r="J47" s="117">
        <v>78.212000000000003</v>
      </c>
      <c r="K47" s="118">
        <v>0.76790000000000003</v>
      </c>
      <c r="L47" s="119">
        <v>5.1839999999999997E-2</v>
      </c>
      <c r="M47" s="120">
        <v>4.7809999999999998E-2</v>
      </c>
    </row>
    <row r="48" spans="2:13" ht="12.75">
      <c r="B48" s="18"/>
      <c r="C48" s="84"/>
      <c r="D48" s="113"/>
      <c r="E48" s="86"/>
      <c r="F48" s="87"/>
      <c r="G48" s="86"/>
      <c r="H48" s="87"/>
      <c r="I48" s="86"/>
      <c r="J48" s="87"/>
      <c r="K48" s="86"/>
      <c r="L48" s="87"/>
      <c r="M48" s="86"/>
    </row>
    <row r="49" spans="2:13" s="272" customFormat="1" ht="23.25" customHeight="1">
      <c r="B49" s="51" t="s">
        <v>147</v>
      </c>
      <c r="C49" s="288" t="s">
        <v>60</v>
      </c>
      <c r="D49" s="114" t="s">
        <v>52</v>
      </c>
      <c r="E49" s="289">
        <v>10.17</v>
      </c>
      <c r="F49" s="290">
        <v>11.36</v>
      </c>
      <c r="G49" s="289">
        <v>9.06</v>
      </c>
      <c r="H49" s="225">
        <v>217.5</v>
      </c>
      <c r="I49" s="289">
        <v>0.56999999999999995</v>
      </c>
      <c r="J49" s="225">
        <v>106.31</v>
      </c>
      <c r="K49" s="226">
        <v>0.55000000000000004</v>
      </c>
      <c r="L49" s="227">
        <v>7.0000000000000007E-2</v>
      </c>
      <c r="M49" s="228">
        <v>4.5999999999999999E-2</v>
      </c>
    </row>
    <row r="50" spans="2:13" ht="12.75">
      <c r="B50" s="18"/>
      <c r="C50" s="84"/>
      <c r="D50" s="113"/>
      <c r="E50" s="86"/>
      <c r="F50" s="87"/>
      <c r="G50" s="86"/>
      <c r="H50" s="87"/>
      <c r="I50" s="86"/>
      <c r="J50" s="87"/>
      <c r="K50" s="86"/>
      <c r="L50" s="87"/>
      <c r="M50" s="86"/>
    </row>
    <row r="51" spans="2:13" ht="23.25" customHeight="1">
      <c r="B51" s="18" t="s">
        <v>148</v>
      </c>
      <c r="C51" s="89" t="s">
        <v>28</v>
      </c>
      <c r="D51" s="114" t="s">
        <v>20</v>
      </c>
      <c r="E51" s="95">
        <v>3.891</v>
      </c>
      <c r="F51" s="121">
        <v>5.4222000000000001</v>
      </c>
      <c r="G51" s="118">
        <v>27.760899999999999</v>
      </c>
      <c r="H51" s="117">
        <v>175.911</v>
      </c>
      <c r="I51" s="91">
        <v>33.119999999999997</v>
      </c>
      <c r="J51" s="96">
        <v>94.71</v>
      </c>
      <c r="K51" s="118">
        <v>1.5377000000000001</v>
      </c>
      <c r="L51" s="119">
        <v>0.20516000000000001</v>
      </c>
      <c r="M51" s="120">
        <v>0.15001</v>
      </c>
    </row>
    <row r="52" spans="2:13" ht="12.75">
      <c r="B52" s="18"/>
      <c r="C52" s="84"/>
      <c r="D52" s="113"/>
      <c r="E52" s="86"/>
      <c r="F52" s="87"/>
      <c r="G52" s="86"/>
      <c r="H52" s="87"/>
      <c r="I52" s="86"/>
      <c r="J52" s="87"/>
      <c r="K52" s="86"/>
      <c r="L52" s="87"/>
      <c r="M52" s="86"/>
    </row>
    <row r="53" spans="2:13" ht="24" customHeight="1">
      <c r="B53" s="18" t="s">
        <v>56</v>
      </c>
      <c r="C53" s="89" t="s">
        <v>21</v>
      </c>
      <c r="D53" s="114" t="s">
        <v>22</v>
      </c>
      <c r="E53" s="91">
        <v>2.86</v>
      </c>
      <c r="F53" s="96">
        <v>0.84</v>
      </c>
      <c r="G53" s="91">
        <v>17.940000000000001</v>
      </c>
      <c r="H53" s="92">
        <v>91.4</v>
      </c>
      <c r="I53" s="93"/>
      <c r="J53" s="92">
        <v>10.199999999999999</v>
      </c>
      <c r="K53" s="91">
        <v>1.18</v>
      </c>
      <c r="L53" s="117">
        <v>6.6000000000000003E-2</v>
      </c>
      <c r="M53" s="95">
        <v>2.5999999999999999E-2</v>
      </c>
    </row>
    <row r="54" spans="2:13" ht="12.75">
      <c r="B54" s="18"/>
      <c r="C54" s="84"/>
      <c r="D54" s="113"/>
      <c r="E54" s="86"/>
      <c r="F54" s="87"/>
      <c r="G54" s="86"/>
      <c r="H54" s="87"/>
      <c r="I54" s="86"/>
      <c r="J54" s="87"/>
      <c r="K54" s="86"/>
      <c r="L54" s="87"/>
      <c r="M54" s="86"/>
    </row>
    <row r="55" spans="2:13" ht="23.25" customHeight="1" thickBot="1">
      <c r="B55" s="31" t="s">
        <v>149</v>
      </c>
      <c r="C55" s="97" t="s">
        <v>29</v>
      </c>
      <c r="D55" s="122">
        <v>200</v>
      </c>
      <c r="E55" s="123">
        <v>1.1112</v>
      </c>
      <c r="F55" s="124">
        <v>0.11119999999999999</v>
      </c>
      <c r="G55" s="123">
        <v>25.6844</v>
      </c>
      <c r="H55" s="125">
        <v>108.866</v>
      </c>
      <c r="I55" s="126">
        <v>2.78</v>
      </c>
      <c r="J55" s="125">
        <v>5.048</v>
      </c>
      <c r="K55" s="123">
        <v>0.67159999999999997</v>
      </c>
      <c r="L55" s="127">
        <v>8.3400000000000002E-3</v>
      </c>
      <c r="M55" s="128">
        <v>5.5599999999999998E-3</v>
      </c>
    </row>
    <row r="56" spans="2:13" ht="16.5" customHeight="1" thickBot="1">
      <c r="B56" s="32"/>
      <c r="C56" s="100" t="s">
        <v>23</v>
      </c>
      <c r="D56" s="101"/>
      <c r="E56" s="54">
        <f t="shared" ref="E56:M56" si="4">SUM(E45:E55)</f>
        <v>33.959199999999996</v>
      </c>
      <c r="F56" s="55">
        <f t="shared" si="4"/>
        <v>27.398743999999997</v>
      </c>
      <c r="G56" s="54">
        <f t="shared" si="4"/>
        <v>111.989107</v>
      </c>
      <c r="H56" s="129">
        <f t="shared" si="4"/>
        <v>871.08243499999992</v>
      </c>
      <c r="I56" s="130">
        <f t="shared" si="4"/>
        <v>54.769999999999996</v>
      </c>
      <c r="J56" s="129">
        <f t="shared" si="4"/>
        <v>317.26400000000001</v>
      </c>
      <c r="K56" s="54">
        <f t="shared" si="4"/>
        <v>5.2423999999999999</v>
      </c>
      <c r="L56" s="53">
        <f t="shared" si="4"/>
        <v>0.42057000000000005</v>
      </c>
      <c r="M56" s="131">
        <f t="shared" si="4"/>
        <v>0.29762000000000005</v>
      </c>
    </row>
    <row r="57" spans="2:13" ht="16.5" customHeight="1" thickBot="1">
      <c r="B57" s="32"/>
      <c r="C57" s="132" t="s">
        <v>24</v>
      </c>
      <c r="D57" s="133"/>
      <c r="E57" s="134">
        <f t="shared" ref="E57:M57" si="5">E43+E56</f>
        <v>47.220399999999998</v>
      </c>
      <c r="F57" s="135">
        <f t="shared" si="5"/>
        <v>44.216543999999999</v>
      </c>
      <c r="G57" s="134">
        <f t="shared" si="5"/>
        <v>141.95310699999999</v>
      </c>
      <c r="H57" s="135">
        <f t="shared" si="5"/>
        <v>1197.0144349999998</v>
      </c>
      <c r="I57" s="134">
        <f t="shared" si="5"/>
        <v>62.559999999999995</v>
      </c>
      <c r="J57" s="135">
        <f t="shared" si="5"/>
        <v>621.34400000000005</v>
      </c>
      <c r="K57" s="134">
        <f t="shared" si="5"/>
        <v>7.9981999999999998</v>
      </c>
      <c r="L57" s="135">
        <f t="shared" si="5"/>
        <v>0.56569000000000003</v>
      </c>
      <c r="M57" s="134">
        <f t="shared" si="5"/>
        <v>0.69918000000000013</v>
      </c>
    </row>
    <row r="58" spans="2:13" ht="12.75">
      <c r="B58" s="63"/>
      <c r="D58" s="136"/>
    </row>
    <row r="59" spans="2:13" ht="15">
      <c r="B59" s="1" t="s">
        <v>30</v>
      </c>
      <c r="D59" s="136"/>
    </row>
    <row r="60" spans="2:13" ht="15">
      <c r="B60" s="1" t="s">
        <v>13</v>
      </c>
      <c r="D60" s="136"/>
    </row>
    <row r="61" spans="2:13" ht="15.75">
      <c r="B61" s="1" t="s">
        <v>14</v>
      </c>
      <c r="C61" s="65"/>
      <c r="D61" s="137"/>
      <c r="E61" s="67"/>
      <c r="F61" s="67"/>
      <c r="G61" s="67"/>
      <c r="H61" s="67"/>
      <c r="I61" s="67"/>
      <c r="J61" s="67"/>
      <c r="K61" s="67"/>
      <c r="L61" s="67"/>
      <c r="M61" s="67"/>
    </row>
    <row r="62" spans="2:13" ht="13.5" thickBot="1">
      <c r="B62" s="63"/>
      <c r="C62" s="264"/>
      <c r="D62" s="138"/>
      <c r="E62" s="67"/>
      <c r="F62" s="67"/>
      <c r="G62" s="67"/>
      <c r="H62" s="67"/>
      <c r="I62" s="67"/>
      <c r="J62" s="67"/>
      <c r="K62" s="67"/>
      <c r="L62" s="67"/>
      <c r="M62" s="67"/>
    </row>
    <row r="63" spans="2:13" ht="47.25" customHeight="1" thickBot="1">
      <c r="B63" s="230" t="s">
        <v>15</v>
      </c>
      <c r="C63" s="256" t="s">
        <v>16</v>
      </c>
      <c r="D63" s="139" t="s">
        <v>1</v>
      </c>
      <c r="E63" s="140" t="s">
        <v>4</v>
      </c>
      <c r="F63" s="141" t="s">
        <v>5</v>
      </c>
      <c r="G63" s="142" t="s">
        <v>6</v>
      </c>
      <c r="H63" s="143" t="s">
        <v>17</v>
      </c>
      <c r="I63" s="140" t="s">
        <v>7</v>
      </c>
      <c r="J63" s="141" t="s">
        <v>8</v>
      </c>
      <c r="K63" s="140" t="s">
        <v>9</v>
      </c>
      <c r="L63" s="141" t="s">
        <v>10</v>
      </c>
      <c r="M63" s="144" t="s">
        <v>11</v>
      </c>
    </row>
    <row r="64" spans="2:13" ht="15" customHeight="1" thickBot="1">
      <c r="B64" s="58"/>
      <c r="C64" s="229" t="s">
        <v>2</v>
      </c>
      <c r="D64" s="85"/>
      <c r="E64" s="146"/>
      <c r="F64" s="146"/>
      <c r="G64" s="146"/>
      <c r="H64" s="146"/>
      <c r="I64" s="146"/>
      <c r="J64" s="146"/>
      <c r="K64" s="146"/>
      <c r="L64" s="146"/>
      <c r="M64" s="147"/>
    </row>
    <row r="65" spans="2:13" ht="32.25" customHeight="1">
      <c r="B65" s="232" t="s">
        <v>141</v>
      </c>
      <c r="C65" s="188" t="s">
        <v>110</v>
      </c>
      <c r="D65" s="79" t="s">
        <v>20</v>
      </c>
      <c r="E65" s="80">
        <v>5.6210000000000004</v>
      </c>
      <c r="F65" s="81">
        <v>10.483000000000001</v>
      </c>
      <c r="G65" s="80">
        <v>28.457999999999998</v>
      </c>
      <c r="H65" s="83">
        <v>231.35</v>
      </c>
      <c r="I65" s="80">
        <v>0.96199999999999997</v>
      </c>
      <c r="J65" s="83">
        <v>235.01</v>
      </c>
      <c r="K65" s="80">
        <v>0.96699999999999997</v>
      </c>
      <c r="L65" s="169">
        <v>0.25559999999999999</v>
      </c>
      <c r="M65" s="80">
        <v>0.22800000000000001</v>
      </c>
    </row>
    <row r="66" spans="2:13" ht="12.75">
      <c r="B66" s="18"/>
      <c r="C66" s="84"/>
      <c r="D66" s="151"/>
      <c r="E66" s="86"/>
      <c r="F66" s="87"/>
      <c r="G66" s="86"/>
      <c r="H66" s="86"/>
      <c r="I66" s="87"/>
      <c r="J66" s="86"/>
      <c r="K66" s="87"/>
      <c r="L66" s="86"/>
      <c r="M66" s="88"/>
    </row>
    <row r="67" spans="2:13" ht="20.25" customHeight="1">
      <c r="B67" s="181" t="s">
        <v>112</v>
      </c>
      <c r="C67" s="89" t="s">
        <v>113</v>
      </c>
      <c r="D67" s="114" t="s">
        <v>22</v>
      </c>
      <c r="E67" s="242">
        <v>8.35</v>
      </c>
      <c r="F67" s="210">
        <v>9.39</v>
      </c>
      <c r="G67" s="209">
        <v>13.78</v>
      </c>
      <c r="H67" s="211">
        <v>293.33</v>
      </c>
      <c r="I67" s="212"/>
      <c r="J67" s="213">
        <v>20.8</v>
      </c>
      <c r="K67" s="209">
        <v>1.44</v>
      </c>
      <c r="L67" s="214">
        <v>7.0000000000000001E-3</v>
      </c>
      <c r="M67" s="215">
        <v>7.0000000000000001E-3</v>
      </c>
    </row>
    <row r="68" spans="2:13" ht="12.75">
      <c r="B68" s="18"/>
      <c r="C68" s="84"/>
      <c r="D68" s="151"/>
      <c r="E68" s="86"/>
      <c r="F68" s="87"/>
      <c r="G68" s="86"/>
      <c r="H68" s="86"/>
      <c r="I68" s="87"/>
      <c r="J68" s="86"/>
      <c r="K68" s="87"/>
      <c r="L68" s="86"/>
      <c r="M68" s="88"/>
    </row>
    <row r="69" spans="2:13" ht="21.75" customHeight="1" thickBot="1">
      <c r="B69" s="32" t="s">
        <v>150</v>
      </c>
      <c r="C69" s="190" t="s">
        <v>151</v>
      </c>
      <c r="D69" s="360">
        <v>200</v>
      </c>
      <c r="E69" s="359">
        <v>1.8220000000000001</v>
      </c>
      <c r="F69" s="359">
        <v>1.663</v>
      </c>
      <c r="G69" s="359">
        <v>16.576000000000001</v>
      </c>
      <c r="H69" s="357">
        <v>88.92</v>
      </c>
      <c r="I69" s="357">
        <v>0.65</v>
      </c>
      <c r="J69" s="357">
        <v>62.46</v>
      </c>
      <c r="K69" s="359">
        <v>0.16400000000000001</v>
      </c>
      <c r="L69" s="358">
        <v>2.0899999999999998E-2</v>
      </c>
      <c r="M69" s="359">
        <v>7.8E-2</v>
      </c>
    </row>
    <row r="70" spans="2:13" ht="16.5" customHeight="1" thickBot="1">
      <c r="B70" s="32"/>
      <c r="C70" s="192" t="s">
        <v>18</v>
      </c>
      <c r="D70" s="85"/>
      <c r="E70" s="330">
        <f>SUM(E65:E69)</f>
        <v>15.792999999999999</v>
      </c>
      <c r="F70" s="331">
        <f t="shared" ref="F70:M70" si="6">SUM(F65:F69)</f>
        <v>21.536000000000001</v>
      </c>
      <c r="G70" s="330">
        <f t="shared" si="6"/>
        <v>58.814</v>
      </c>
      <c r="H70" s="331">
        <f t="shared" si="6"/>
        <v>613.59999999999991</v>
      </c>
      <c r="I70" s="330">
        <f t="shared" si="6"/>
        <v>1.6120000000000001</v>
      </c>
      <c r="J70" s="331">
        <f t="shared" si="6"/>
        <v>318.27</v>
      </c>
      <c r="K70" s="330">
        <f t="shared" si="6"/>
        <v>2.5710000000000002</v>
      </c>
      <c r="L70" s="331">
        <f t="shared" si="6"/>
        <v>0.28349999999999997</v>
      </c>
      <c r="M70" s="330">
        <f t="shared" si="6"/>
        <v>0.313</v>
      </c>
    </row>
    <row r="71" spans="2:13" ht="15.75" customHeight="1" thickBot="1">
      <c r="B71" s="236"/>
      <c r="C71" s="327" t="s">
        <v>3</v>
      </c>
      <c r="D71" s="328"/>
      <c r="E71" s="208"/>
      <c r="F71" s="207"/>
      <c r="G71" s="208"/>
      <c r="H71" s="207"/>
      <c r="I71" s="208"/>
      <c r="J71" s="207"/>
      <c r="K71" s="208"/>
      <c r="L71" s="207"/>
      <c r="M71" s="208"/>
    </row>
    <row r="72" spans="2:13" ht="46.5" customHeight="1">
      <c r="B72" s="16" t="s">
        <v>56</v>
      </c>
      <c r="C72" s="205" t="s">
        <v>189</v>
      </c>
      <c r="D72" s="198" t="s">
        <v>109</v>
      </c>
      <c r="E72" s="42">
        <v>2.86</v>
      </c>
      <c r="F72" s="38">
        <v>0.18</v>
      </c>
      <c r="G72" s="39">
        <v>6.0060000000000002</v>
      </c>
      <c r="H72" s="40">
        <v>36.96</v>
      </c>
      <c r="I72" s="41">
        <v>9.24</v>
      </c>
      <c r="J72" s="40">
        <v>38.479999999999997</v>
      </c>
      <c r="K72" s="42">
        <v>0.64</v>
      </c>
      <c r="L72" s="43">
        <v>0.1</v>
      </c>
      <c r="M72" s="38">
        <v>4.5999999999999999E-2</v>
      </c>
    </row>
    <row r="73" spans="2:13" ht="12.75">
      <c r="B73" s="18"/>
      <c r="C73" s="84"/>
      <c r="D73" s="85"/>
      <c r="E73" s="86"/>
      <c r="F73" s="87"/>
      <c r="G73" s="86"/>
      <c r="H73" s="87"/>
      <c r="I73" s="86"/>
      <c r="J73" s="87"/>
      <c r="K73" s="86"/>
      <c r="L73" s="87"/>
      <c r="M73" s="86"/>
    </row>
    <row r="74" spans="2:13" ht="28.5" customHeight="1">
      <c r="B74" s="18" t="s">
        <v>153</v>
      </c>
      <c r="C74" s="262" t="s">
        <v>152</v>
      </c>
      <c r="D74" s="329" t="s">
        <v>19</v>
      </c>
      <c r="E74" s="44">
        <v>6.6176380000000004</v>
      </c>
      <c r="F74" s="45">
        <v>3.7265440000000001</v>
      </c>
      <c r="G74" s="44">
        <v>27.378007</v>
      </c>
      <c r="H74" s="45">
        <v>169.97843499999999</v>
      </c>
      <c r="I74" s="24">
        <v>18.350000000000001</v>
      </c>
      <c r="J74" s="29">
        <v>99.152000000000001</v>
      </c>
      <c r="K74" s="30">
        <v>1.2162999999999999</v>
      </c>
      <c r="L74" s="332">
        <v>0.23018</v>
      </c>
      <c r="M74" s="48">
        <v>0.19603000000000001</v>
      </c>
    </row>
    <row r="75" spans="2:13" ht="12.75">
      <c r="B75" s="18"/>
      <c r="C75" s="84"/>
      <c r="D75" s="85"/>
      <c r="E75" s="86"/>
      <c r="F75" s="87"/>
      <c r="G75" s="86"/>
      <c r="H75" s="87"/>
      <c r="I75" s="86"/>
      <c r="J75" s="87"/>
      <c r="K75" s="86"/>
      <c r="L75" s="87"/>
      <c r="M75" s="86"/>
    </row>
    <row r="76" spans="2:13" s="272" customFormat="1" ht="28.5" customHeight="1">
      <c r="B76" s="51" t="s">
        <v>114</v>
      </c>
      <c r="C76" s="288" t="s">
        <v>115</v>
      </c>
      <c r="D76" s="90" t="s">
        <v>154</v>
      </c>
      <c r="E76" s="289">
        <v>11.7</v>
      </c>
      <c r="F76" s="225">
        <v>7.25</v>
      </c>
      <c r="G76" s="289">
        <v>9</v>
      </c>
      <c r="H76" s="291">
        <v>165</v>
      </c>
      <c r="I76" s="292">
        <v>0.9</v>
      </c>
      <c r="J76" s="293">
        <v>109</v>
      </c>
      <c r="K76" s="289">
        <v>1.6</v>
      </c>
      <c r="L76" s="290">
        <v>0.03</v>
      </c>
      <c r="M76" s="226">
        <v>0.03</v>
      </c>
    </row>
    <row r="77" spans="2:13" s="272" customFormat="1" ht="13.5" customHeight="1">
      <c r="B77" s="51"/>
      <c r="C77" s="288"/>
      <c r="D77" s="90"/>
      <c r="E77" s="289"/>
      <c r="F77" s="225"/>
      <c r="G77" s="289"/>
      <c r="H77" s="291"/>
      <c r="I77" s="292"/>
      <c r="J77" s="293"/>
      <c r="K77" s="289"/>
      <c r="L77" s="290"/>
      <c r="M77" s="226"/>
    </row>
    <row r="78" spans="2:13" ht="29.25" customHeight="1">
      <c r="B78" s="232" t="s">
        <v>141</v>
      </c>
      <c r="C78" s="89" t="s">
        <v>35</v>
      </c>
      <c r="D78" s="90" t="s">
        <v>20</v>
      </c>
      <c r="E78" s="95">
        <v>3.8050000000000002</v>
      </c>
      <c r="F78" s="117">
        <v>4.665</v>
      </c>
      <c r="G78" s="171">
        <v>40</v>
      </c>
      <c r="H78" s="96">
        <v>217.22</v>
      </c>
      <c r="I78" s="93"/>
      <c r="J78" s="96">
        <v>12.28</v>
      </c>
      <c r="K78" s="95">
        <v>0.60799999999999998</v>
      </c>
      <c r="L78" s="121">
        <v>4.3200000000000002E-2</v>
      </c>
      <c r="M78" s="118">
        <v>2.6599999999999999E-2</v>
      </c>
    </row>
    <row r="79" spans="2:13" ht="12.75">
      <c r="B79" s="18"/>
      <c r="C79" s="84"/>
      <c r="D79" s="85"/>
      <c r="E79" s="86"/>
      <c r="F79" s="87"/>
      <c r="G79" s="86"/>
      <c r="H79" s="87"/>
      <c r="I79" s="86"/>
      <c r="J79" s="87"/>
      <c r="K79" s="86"/>
      <c r="L79" s="87"/>
      <c r="M79" s="86"/>
    </row>
    <row r="80" spans="2:13" ht="15.75" customHeight="1">
      <c r="B80" s="18" t="s">
        <v>56</v>
      </c>
      <c r="C80" s="89" t="s">
        <v>21</v>
      </c>
      <c r="D80" s="90" t="s">
        <v>22</v>
      </c>
      <c r="E80" s="91">
        <v>2.86</v>
      </c>
      <c r="F80" s="96">
        <v>0.84</v>
      </c>
      <c r="G80" s="91">
        <v>17.940000000000001</v>
      </c>
      <c r="H80" s="92">
        <v>91.4</v>
      </c>
      <c r="I80" s="93"/>
      <c r="J80" s="92">
        <v>10.199999999999999</v>
      </c>
      <c r="K80" s="91">
        <v>1.18</v>
      </c>
      <c r="L80" s="117">
        <v>6.6000000000000003E-2</v>
      </c>
      <c r="M80" s="95">
        <v>2.5999999999999999E-2</v>
      </c>
    </row>
    <row r="81" spans="2:13" ht="12.75">
      <c r="B81" s="18"/>
      <c r="C81" s="84"/>
      <c r="D81" s="85"/>
      <c r="E81" s="86"/>
      <c r="F81" s="87"/>
      <c r="G81" s="86"/>
      <c r="H81" s="87"/>
      <c r="I81" s="86"/>
      <c r="J81" s="87"/>
      <c r="K81" s="86"/>
      <c r="L81" s="87"/>
      <c r="M81" s="86"/>
    </row>
    <row r="82" spans="2:13" ht="26.25" customHeight="1" thickBot="1">
      <c r="B82" s="160" t="s">
        <v>155</v>
      </c>
      <c r="C82" s="153" t="s">
        <v>36</v>
      </c>
      <c r="D82" s="161">
        <v>200</v>
      </c>
      <c r="E82" s="126">
        <v>0.11</v>
      </c>
      <c r="F82" s="176"/>
      <c r="G82" s="177">
        <v>22.8</v>
      </c>
      <c r="H82" s="178">
        <v>90.67</v>
      </c>
      <c r="I82" s="177">
        <v>0.4</v>
      </c>
      <c r="J82" s="178">
        <v>22.65</v>
      </c>
      <c r="K82" s="179">
        <v>1.2450000000000001</v>
      </c>
      <c r="L82" s="125">
        <v>4.0000000000000001E-3</v>
      </c>
      <c r="M82" s="179">
        <v>8.0000000000000002E-3</v>
      </c>
    </row>
    <row r="83" spans="2:13" ht="15.75" customHeight="1" thickBot="1">
      <c r="B83" s="32"/>
      <c r="C83" s="100" t="s">
        <v>23</v>
      </c>
      <c r="D83" s="163"/>
      <c r="E83" s="54">
        <f>SUM(E72:E82)</f>
        <v>27.952638</v>
      </c>
      <c r="F83" s="54">
        <f t="shared" ref="F83:M83" si="7">SUM(F72:F82)</f>
        <v>16.661543999999999</v>
      </c>
      <c r="G83" s="54">
        <f t="shared" si="7"/>
        <v>123.12400699999999</v>
      </c>
      <c r="H83" s="54">
        <f t="shared" si="7"/>
        <v>771.22843499999999</v>
      </c>
      <c r="I83" s="54">
        <f t="shared" si="7"/>
        <v>28.89</v>
      </c>
      <c r="J83" s="54">
        <f t="shared" si="7"/>
        <v>291.76199999999994</v>
      </c>
      <c r="K83" s="54">
        <f t="shared" si="7"/>
        <v>6.4893000000000001</v>
      </c>
      <c r="L83" s="54">
        <f t="shared" si="7"/>
        <v>0.47338000000000008</v>
      </c>
      <c r="M83" s="54">
        <f t="shared" si="7"/>
        <v>0.33263000000000004</v>
      </c>
    </row>
    <row r="84" spans="2:13" ht="16.5" customHeight="1" thickBot="1">
      <c r="B84" s="32"/>
      <c r="C84" s="164" t="s">
        <v>24</v>
      </c>
      <c r="D84" s="165"/>
      <c r="E84" s="166">
        <f t="shared" ref="E84:M84" si="8">E70+E83</f>
        <v>43.745638</v>
      </c>
      <c r="F84" s="167">
        <f t="shared" si="8"/>
        <v>38.197544000000001</v>
      </c>
      <c r="G84" s="166">
        <f t="shared" si="8"/>
        <v>181.938007</v>
      </c>
      <c r="H84" s="167">
        <f t="shared" si="8"/>
        <v>1384.8284349999999</v>
      </c>
      <c r="I84" s="166">
        <f t="shared" si="8"/>
        <v>30.502000000000002</v>
      </c>
      <c r="J84" s="167">
        <f t="shared" si="8"/>
        <v>610.03199999999993</v>
      </c>
      <c r="K84" s="166">
        <f t="shared" si="8"/>
        <v>9.0602999999999998</v>
      </c>
      <c r="L84" s="167">
        <f t="shared" si="8"/>
        <v>0.75688</v>
      </c>
      <c r="M84" s="166">
        <f t="shared" si="8"/>
        <v>0.64563000000000004</v>
      </c>
    </row>
    <row r="85" spans="2:13" ht="12.75">
      <c r="B85" s="63"/>
      <c r="D85" s="136"/>
    </row>
    <row r="86" spans="2:13" ht="15">
      <c r="B86" s="1" t="s">
        <v>33</v>
      </c>
      <c r="D86" s="136"/>
    </row>
    <row r="87" spans="2:13" ht="15">
      <c r="B87" s="1" t="s">
        <v>13</v>
      </c>
      <c r="D87" s="136"/>
    </row>
    <row r="88" spans="2:13" ht="15.75">
      <c r="B88" s="1" t="s">
        <v>14</v>
      </c>
      <c r="C88" s="65"/>
      <c r="D88" s="137"/>
      <c r="E88" s="67"/>
      <c r="F88" s="67"/>
      <c r="G88" s="67"/>
      <c r="H88" s="67"/>
      <c r="I88" s="67"/>
      <c r="J88" s="67"/>
      <c r="K88" s="67"/>
      <c r="L88" s="67"/>
      <c r="M88" s="67"/>
    </row>
    <row r="89" spans="2:13" ht="13.5" thickBot="1">
      <c r="B89" s="63"/>
      <c r="C89" s="264"/>
      <c r="D89" s="138"/>
      <c r="E89" s="67"/>
      <c r="F89" s="67"/>
      <c r="G89" s="67"/>
      <c r="H89" s="67"/>
      <c r="I89" s="67"/>
      <c r="J89" s="67"/>
      <c r="K89" s="67"/>
      <c r="L89" s="67"/>
      <c r="M89" s="67"/>
    </row>
    <row r="90" spans="2:13" ht="45.75" customHeight="1" thickBot="1">
      <c r="B90" s="6" t="s">
        <v>15</v>
      </c>
      <c r="C90" s="256" t="s">
        <v>16</v>
      </c>
      <c r="D90" s="139" t="s">
        <v>1</v>
      </c>
      <c r="E90" s="141" t="s">
        <v>4</v>
      </c>
      <c r="F90" s="140" t="s">
        <v>5</v>
      </c>
      <c r="G90" s="143" t="s">
        <v>6</v>
      </c>
      <c r="H90" s="142" t="s">
        <v>17</v>
      </c>
      <c r="I90" s="141" t="s">
        <v>7</v>
      </c>
      <c r="J90" s="140" t="s">
        <v>8</v>
      </c>
      <c r="K90" s="141" t="s">
        <v>9</v>
      </c>
      <c r="L90" s="140" t="s">
        <v>10</v>
      </c>
      <c r="M90" s="141" t="s">
        <v>11</v>
      </c>
    </row>
    <row r="91" spans="2:13" ht="15.75" customHeight="1" thickBot="1">
      <c r="B91" s="35"/>
      <c r="C91" s="168" t="s">
        <v>2</v>
      </c>
      <c r="D91" s="85"/>
      <c r="E91" s="146"/>
      <c r="F91" s="146"/>
      <c r="G91" s="146"/>
      <c r="H91" s="146"/>
      <c r="I91" s="146"/>
      <c r="J91" s="146"/>
      <c r="K91" s="146"/>
      <c r="L91" s="146"/>
      <c r="M91" s="147"/>
    </row>
    <row r="92" spans="2:13" ht="29.25" customHeight="1">
      <c r="B92" s="16" t="s">
        <v>158</v>
      </c>
      <c r="C92" s="78" t="s">
        <v>157</v>
      </c>
      <c r="D92" s="79" t="s">
        <v>43</v>
      </c>
      <c r="E92" s="80">
        <v>19.149999999999999</v>
      </c>
      <c r="F92" s="81">
        <v>18.940000000000001</v>
      </c>
      <c r="G92" s="80">
        <v>45.87</v>
      </c>
      <c r="H92" s="83">
        <v>441</v>
      </c>
      <c r="I92" s="80">
        <v>0.46</v>
      </c>
      <c r="J92" s="83">
        <v>273.57</v>
      </c>
      <c r="K92" s="80">
        <v>0.36</v>
      </c>
      <c r="L92" s="169">
        <v>0.11</v>
      </c>
      <c r="M92" s="149">
        <v>0.21</v>
      </c>
    </row>
    <row r="93" spans="2:13" ht="12.75">
      <c r="B93" s="18"/>
      <c r="C93" s="84"/>
      <c r="D93" s="85"/>
      <c r="E93" s="86"/>
      <c r="F93" s="87"/>
      <c r="G93" s="86"/>
      <c r="H93" s="87"/>
      <c r="I93" s="86"/>
      <c r="J93" s="87"/>
      <c r="K93" s="86"/>
      <c r="L93" s="87"/>
      <c r="M93" s="86"/>
    </row>
    <row r="94" spans="2:13" ht="14.25" customHeight="1">
      <c r="B94" s="18" t="s">
        <v>56</v>
      </c>
      <c r="C94" s="89" t="s">
        <v>106</v>
      </c>
      <c r="D94" s="90" t="s">
        <v>95</v>
      </c>
      <c r="E94" s="94">
        <v>2.5299999999999998</v>
      </c>
      <c r="F94" s="92">
        <v>6.66</v>
      </c>
      <c r="G94" s="91">
        <v>27.4</v>
      </c>
      <c r="H94" s="170">
        <v>180</v>
      </c>
      <c r="I94" s="171"/>
      <c r="J94" s="92">
        <v>9.1999999999999993</v>
      </c>
      <c r="K94" s="91">
        <v>0.32</v>
      </c>
      <c r="L94" s="96">
        <v>0.04</v>
      </c>
      <c r="M94" s="95">
        <v>2.8000000000000001E-2</v>
      </c>
    </row>
    <row r="95" spans="2:13" ht="12.75">
      <c r="B95" s="18"/>
      <c r="C95" s="84"/>
      <c r="D95" s="85"/>
      <c r="E95" s="86"/>
      <c r="F95" s="87"/>
      <c r="G95" s="86"/>
      <c r="H95" s="87"/>
      <c r="I95" s="86"/>
      <c r="J95" s="87"/>
      <c r="K95" s="86"/>
      <c r="L95" s="87"/>
      <c r="M95" s="86"/>
    </row>
    <row r="96" spans="2:13" ht="18" customHeight="1" thickBot="1">
      <c r="B96" s="31" t="s">
        <v>143</v>
      </c>
      <c r="C96" s="153" t="s">
        <v>34</v>
      </c>
      <c r="D96" s="161" t="s">
        <v>48</v>
      </c>
      <c r="E96" s="156">
        <v>7.1199999999999999E-2</v>
      </c>
      <c r="F96" s="172">
        <v>7.7999999999999996E-3</v>
      </c>
      <c r="G96" s="162">
        <v>15.273999999999999</v>
      </c>
      <c r="H96" s="154">
        <v>62.781999999999996</v>
      </c>
      <c r="I96" s="99">
        <v>3.12</v>
      </c>
      <c r="J96" s="155">
        <v>3.63</v>
      </c>
      <c r="K96" s="156">
        <v>9.5799999999999996E-2</v>
      </c>
      <c r="L96" s="173">
        <v>3.1199999999999999E-3</v>
      </c>
      <c r="M96" s="174">
        <v>1.56E-3</v>
      </c>
    </row>
    <row r="97" spans="2:13" ht="16.5" customHeight="1" thickBot="1">
      <c r="B97" s="32"/>
      <c r="C97" s="100" t="s">
        <v>18</v>
      </c>
      <c r="D97" s="163"/>
      <c r="E97" s="175">
        <f>SUM(E92:E96)</f>
        <v>21.751200000000001</v>
      </c>
      <c r="F97" s="175">
        <f t="shared" ref="F97:M97" si="9">SUM(F92:F96)</f>
        <v>25.607800000000001</v>
      </c>
      <c r="G97" s="175">
        <f t="shared" si="9"/>
        <v>88.543999999999997</v>
      </c>
      <c r="H97" s="175">
        <f t="shared" si="9"/>
        <v>683.78200000000004</v>
      </c>
      <c r="I97" s="175">
        <f t="shared" si="9"/>
        <v>3.58</v>
      </c>
      <c r="J97" s="175">
        <f t="shared" si="9"/>
        <v>286.39999999999998</v>
      </c>
      <c r="K97" s="175">
        <f t="shared" si="9"/>
        <v>0.77579999999999993</v>
      </c>
      <c r="L97" s="175">
        <f t="shared" si="9"/>
        <v>0.15312000000000001</v>
      </c>
      <c r="M97" s="175">
        <f t="shared" si="9"/>
        <v>0.23956</v>
      </c>
    </row>
    <row r="98" spans="2:13" ht="15.75" customHeight="1" thickBot="1">
      <c r="B98" s="58"/>
      <c r="C98" s="187" t="s">
        <v>3</v>
      </c>
      <c r="D98" s="163"/>
      <c r="E98" s="107"/>
      <c r="F98" s="107"/>
      <c r="G98" s="107"/>
      <c r="H98" s="107"/>
      <c r="I98" s="107"/>
      <c r="J98" s="107"/>
      <c r="K98" s="107"/>
      <c r="L98" s="107"/>
      <c r="M98" s="108"/>
    </row>
    <row r="99" spans="2:13" ht="42" customHeight="1">
      <c r="B99" s="197" t="s">
        <v>159</v>
      </c>
      <c r="C99" s="109" t="s">
        <v>187</v>
      </c>
      <c r="D99" s="193" t="s">
        <v>109</v>
      </c>
      <c r="E99" s="38">
        <v>0.58919999999999995</v>
      </c>
      <c r="F99" s="42">
        <v>2.0375999999999999</v>
      </c>
      <c r="G99" s="38">
        <v>4.2706</v>
      </c>
      <c r="H99" s="39">
        <v>37.933</v>
      </c>
      <c r="I99" s="40">
        <v>4.2300000000000004</v>
      </c>
      <c r="J99" s="39">
        <v>32.372999999999998</v>
      </c>
      <c r="K99" s="38">
        <v>0.47739999999999999</v>
      </c>
      <c r="L99" s="194">
        <v>1.155E-2</v>
      </c>
      <c r="M99" s="43">
        <v>1.546E-2</v>
      </c>
    </row>
    <row r="100" spans="2:13" ht="12.75">
      <c r="B100" s="18"/>
      <c r="C100" s="84"/>
      <c r="D100" s="85"/>
      <c r="E100" s="86"/>
      <c r="F100" s="87"/>
      <c r="G100" s="86"/>
      <c r="H100" s="87"/>
      <c r="I100" s="86"/>
      <c r="J100" s="87"/>
      <c r="K100" s="86"/>
      <c r="L100" s="87"/>
      <c r="M100" s="86"/>
    </row>
    <row r="101" spans="2:13" ht="29.25" customHeight="1">
      <c r="B101" s="18" t="s">
        <v>160</v>
      </c>
      <c r="C101" s="89" t="s">
        <v>161</v>
      </c>
      <c r="D101" s="90" t="s">
        <v>40</v>
      </c>
      <c r="E101" s="115">
        <v>7.1447380000000003</v>
      </c>
      <c r="F101" s="116">
        <v>10.365144000000001</v>
      </c>
      <c r="G101" s="115">
        <v>31.321307000000001</v>
      </c>
      <c r="H101" s="116">
        <v>247.77443500000001</v>
      </c>
      <c r="I101" s="91">
        <v>13.68</v>
      </c>
      <c r="J101" s="117">
        <v>63.119</v>
      </c>
      <c r="K101" s="118">
        <v>2.3856999999999999</v>
      </c>
      <c r="L101" s="119">
        <v>0.26155</v>
      </c>
      <c r="M101" s="120">
        <v>9.1340000000000005E-2</v>
      </c>
    </row>
    <row r="102" spans="2:13" ht="12.75">
      <c r="B102" s="18"/>
      <c r="C102" s="84"/>
      <c r="D102" s="85"/>
      <c r="E102" s="86"/>
      <c r="F102" s="87"/>
      <c r="G102" s="86"/>
      <c r="H102" s="87"/>
      <c r="I102" s="86"/>
      <c r="J102" s="87"/>
      <c r="K102" s="86"/>
      <c r="L102" s="87"/>
      <c r="M102" s="86"/>
    </row>
    <row r="103" spans="2:13" s="272" customFormat="1" ht="21" customHeight="1">
      <c r="B103" s="51" t="s">
        <v>162</v>
      </c>
      <c r="C103" s="288" t="s">
        <v>32</v>
      </c>
      <c r="D103" s="90" t="s">
        <v>88</v>
      </c>
      <c r="E103" s="289">
        <v>20.722000000000001</v>
      </c>
      <c r="F103" s="225">
        <v>9.7189999999999994</v>
      </c>
      <c r="G103" s="289">
        <v>7.1369999999999996</v>
      </c>
      <c r="H103" s="291">
        <v>200.02</v>
      </c>
      <c r="I103" s="289">
        <v>26.686</v>
      </c>
      <c r="J103" s="291">
        <v>167.12</v>
      </c>
      <c r="K103" s="289">
        <v>5.5590000000000002</v>
      </c>
      <c r="L103" s="227">
        <v>0.24625</v>
      </c>
      <c r="M103" s="226">
        <v>1.9327000000000001</v>
      </c>
    </row>
    <row r="104" spans="2:13" ht="12.75">
      <c r="B104" s="18"/>
      <c r="C104" s="84"/>
      <c r="D104" s="85"/>
      <c r="E104" s="86"/>
      <c r="F104" s="87"/>
      <c r="G104" s="86"/>
      <c r="H104" s="87"/>
      <c r="I104" s="86"/>
      <c r="J104" s="87"/>
      <c r="K104" s="86"/>
      <c r="L104" s="87"/>
      <c r="M104" s="86"/>
    </row>
    <row r="105" spans="2:13" ht="28.5" customHeight="1">
      <c r="B105" s="51" t="s">
        <v>164</v>
      </c>
      <c r="C105" s="89" t="s">
        <v>163</v>
      </c>
      <c r="D105" s="90" t="s">
        <v>20</v>
      </c>
      <c r="E105" s="95">
        <v>5.86</v>
      </c>
      <c r="F105" s="117">
        <v>4.8099999999999996</v>
      </c>
      <c r="G105" s="171">
        <v>37.409999999999997</v>
      </c>
      <c r="H105" s="96">
        <v>217</v>
      </c>
      <c r="I105" s="93">
        <v>0</v>
      </c>
      <c r="J105" s="96">
        <v>18.03</v>
      </c>
      <c r="K105" s="95">
        <v>0.92</v>
      </c>
      <c r="L105" s="121">
        <v>0.09</v>
      </c>
      <c r="M105" s="118">
        <v>2.5999999999999999E-2</v>
      </c>
    </row>
    <row r="106" spans="2:13" ht="12.75">
      <c r="B106" s="18"/>
      <c r="C106" s="84"/>
      <c r="D106" s="85"/>
      <c r="E106" s="86"/>
      <c r="F106" s="87"/>
      <c r="G106" s="86"/>
      <c r="H106" s="87"/>
      <c r="I106" s="86"/>
      <c r="J106" s="87"/>
      <c r="K106" s="86"/>
      <c r="L106" s="87"/>
      <c r="M106" s="86"/>
    </row>
    <row r="107" spans="2:13" ht="15.75" customHeight="1">
      <c r="B107" s="18" t="s">
        <v>56</v>
      </c>
      <c r="C107" s="89" t="s">
        <v>21</v>
      </c>
      <c r="D107" s="90" t="s">
        <v>22</v>
      </c>
      <c r="E107" s="91">
        <v>2.86</v>
      </c>
      <c r="F107" s="96">
        <v>0.84</v>
      </c>
      <c r="G107" s="91">
        <v>17.940000000000001</v>
      </c>
      <c r="H107" s="92">
        <v>91.4</v>
      </c>
      <c r="I107" s="93"/>
      <c r="J107" s="92">
        <v>10.199999999999999</v>
      </c>
      <c r="K107" s="91">
        <v>1.18</v>
      </c>
      <c r="L107" s="117">
        <v>6.6000000000000003E-2</v>
      </c>
      <c r="M107" s="95">
        <v>2.5999999999999999E-2</v>
      </c>
    </row>
    <row r="108" spans="2:13" ht="12.75">
      <c r="B108" s="18"/>
      <c r="C108" s="84"/>
      <c r="D108" s="85"/>
      <c r="E108" s="86"/>
      <c r="F108" s="87"/>
      <c r="G108" s="86"/>
      <c r="H108" s="87"/>
      <c r="I108" s="86"/>
      <c r="J108" s="87"/>
      <c r="K108" s="86"/>
      <c r="L108" s="87"/>
      <c r="M108" s="86"/>
    </row>
    <row r="109" spans="2:13" ht="18" customHeight="1" thickBot="1">
      <c r="B109" s="160" t="s">
        <v>138</v>
      </c>
      <c r="C109" s="190" t="s">
        <v>165</v>
      </c>
      <c r="D109" s="195">
        <v>200</v>
      </c>
      <c r="E109" s="178">
        <v>0.08</v>
      </c>
      <c r="F109" s="98">
        <v>0.03</v>
      </c>
      <c r="G109" s="191">
        <v>20.53</v>
      </c>
      <c r="H109" s="99">
        <v>84</v>
      </c>
      <c r="I109" s="191">
        <v>2.8</v>
      </c>
      <c r="J109" s="99">
        <v>28</v>
      </c>
      <c r="K109" s="125">
        <v>0.6</v>
      </c>
      <c r="L109" s="162">
        <v>1E-3</v>
      </c>
      <c r="M109" s="162">
        <v>1E-3</v>
      </c>
    </row>
    <row r="110" spans="2:13" ht="15" customHeight="1" thickBot="1">
      <c r="B110" s="32"/>
      <c r="C110" s="100" t="s">
        <v>23</v>
      </c>
      <c r="D110" s="163"/>
      <c r="E110" s="54">
        <f t="shared" ref="E110:M110" si="10">SUM(E99:E109)</f>
        <v>37.255938</v>
      </c>
      <c r="F110" s="55">
        <f t="shared" si="10"/>
        <v>27.801743999999999</v>
      </c>
      <c r="G110" s="54">
        <f t="shared" si="10"/>
        <v>118.60890699999999</v>
      </c>
      <c r="H110" s="129">
        <f t="shared" si="10"/>
        <v>878.12743499999999</v>
      </c>
      <c r="I110" s="130">
        <f t="shared" si="10"/>
        <v>47.396000000000001</v>
      </c>
      <c r="J110" s="129">
        <f t="shared" si="10"/>
        <v>318.84199999999993</v>
      </c>
      <c r="K110" s="54">
        <f t="shared" si="10"/>
        <v>11.1221</v>
      </c>
      <c r="L110" s="53">
        <f t="shared" si="10"/>
        <v>0.6763499999999999</v>
      </c>
      <c r="M110" s="131">
        <f t="shared" si="10"/>
        <v>2.0924999999999998</v>
      </c>
    </row>
    <row r="111" spans="2:13" ht="15.75" customHeight="1" thickBot="1">
      <c r="B111" s="32"/>
      <c r="C111" s="164" t="s">
        <v>24</v>
      </c>
      <c r="D111" s="165"/>
      <c r="E111" s="134">
        <f t="shared" ref="E111:M111" si="11">E97+E110</f>
        <v>59.007137999999998</v>
      </c>
      <c r="F111" s="134">
        <f t="shared" si="11"/>
        <v>53.409543999999997</v>
      </c>
      <c r="G111" s="134">
        <f t="shared" si="11"/>
        <v>207.15290699999997</v>
      </c>
      <c r="H111" s="134">
        <f t="shared" si="11"/>
        <v>1561.909435</v>
      </c>
      <c r="I111" s="134">
        <f t="shared" si="11"/>
        <v>50.975999999999999</v>
      </c>
      <c r="J111" s="134">
        <f t="shared" si="11"/>
        <v>605.24199999999996</v>
      </c>
      <c r="K111" s="134">
        <f t="shared" si="11"/>
        <v>11.8979</v>
      </c>
      <c r="L111" s="134">
        <f t="shared" si="11"/>
        <v>0.82946999999999993</v>
      </c>
      <c r="M111" s="134">
        <f t="shared" si="11"/>
        <v>2.3320599999999998</v>
      </c>
    </row>
    <row r="112" spans="2:13" ht="12.75">
      <c r="B112" s="63"/>
      <c r="D112" s="136"/>
    </row>
    <row r="113" spans="2:13" ht="15">
      <c r="B113" s="1" t="s">
        <v>37</v>
      </c>
      <c r="D113" s="136"/>
    </row>
    <row r="114" spans="2:13" ht="15">
      <c r="B114" s="1" t="s">
        <v>13</v>
      </c>
      <c r="D114" s="136"/>
    </row>
    <row r="115" spans="2:13" ht="15.75">
      <c r="B115" s="1" t="s">
        <v>14</v>
      </c>
      <c r="C115" s="65"/>
      <c r="D115" s="137"/>
      <c r="E115" s="67"/>
      <c r="F115" s="67"/>
      <c r="G115" s="67"/>
      <c r="H115" s="67"/>
      <c r="I115" s="67"/>
      <c r="J115" s="67"/>
      <c r="K115" s="67"/>
      <c r="L115" s="67"/>
      <c r="M115" s="67"/>
    </row>
    <row r="116" spans="2:13" ht="13.5" thickBot="1">
      <c r="B116" s="63"/>
      <c r="C116" s="264"/>
      <c r="D116" s="138"/>
      <c r="E116" s="67"/>
      <c r="F116" s="67"/>
      <c r="G116" s="67"/>
      <c r="H116" s="67"/>
      <c r="I116" s="67"/>
      <c r="J116" s="67"/>
      <c r="K116" s="67"/>
      <c r="L116" s="67"/>
      <c r="M116" s="67"/>
    </row>
    <row r="117" spans="2:13" ht="45" customHeight="1" thickBot="1">
      <c r="B117" s="6" t="s">
        <v>15</v>
      </c>
      <c r="C117" s="256" t="s">
        <v>16</v>
      </c>
      <c r="D117" s="180" t="s">
        <v>1</v>
      </c>
      <c r="E117" s="141" t="s">
        <v>4</v>
      </c>
      <c r="F117" s="140" t="s">
        <v>5</v>
      </c>
      <c r="G117" s="143" t="s">
        <v>6</v>
      </c>
      <c r="H117" s="142" t="s">
        <v>17</v>
      </c>
      <c r="I117" s="141" t="s">
        <v>7</v>
      </c>
      <c r="J117" s="140" t="s">
        <v>8</v>
      </c>
      <c r="K117" s="141" t="s">
        <v>9</v>
      </c>
      <c r="L117" s="140" t="s">
        <v>10</v>
      </c>
      <c r="M117" s="141" t="s">
        <v>11</v>
      </c>
    </row>
    <row r="118" spans="2:13" ht="14.25" customHeight="1" thickBot="1">
      <c r="B118" s="58"/>
      <c r="C118" s="187" t="s">
        <v>2</v>
      </c>
      <c r="D118" s="163"/>
      <c r="E118" s="76"/>
      <c r="F118" s="76"/>
      <c r="G118" s="76"/>
      <c r="H118" s="76"/>
      <c r="I118" s="76"/>
      <c r="J118" s="76"/>
      <c r="K118" s="76"/>
      <c r="L118" s="76"/>
      <c r="M118" s="77"/>
    </row>
    <row r="119" spans="2:13" ht="30" customHeight="1">
      <c r="B119" s="232" t="s">
        <v>141</v>
      </c>
      <c r="C119" s="78" t="s">
        <v>117</v>
      </c>
      <c r="D119" s="148" t="s">
        <v>20</v>
      </c>
      <c r="E119" s="82">
        <v>5.57</v>
      </c>
      <c r="F119" s="81">
        <v>6.8230000000000004</v>
      </c>
      <c r="G119" s="80">
        <v>31.806000000000001</v>
      </c>
      <c r="H119" s="82">
        <v>211.64</v>
      </c>
      <c r="I119" s="81">
        <v>0.96199999999999997</v>
      </c>
      <c r="J119" s="82">
        <v>249.83</v>
      </c>
      <c r="K119" s="81">
        <v>0.45800000000000002</v>
      </c>
      <c r="L119" s="149">
        <v>0.17580000000000001</v>
      </c>
      <c r="M119" s="150">
        <v>0.22919999999999999</v>
      </c>
    </row>
    <row r="120" spans="2:13" ht="12.75">
      <c r="B120" s="18"/>
      <c r="C120" s="84"/>
      <c r="D120" s="151"/>
      <c r="E120" s="86"/>
      <c r="F120" s="87"/>
      <c r="G120" s="86"/>
      <c r="H120" s="86"/>
      <c r="I120" s="87"/>
      <c r="J120" s="86"/>
      <c r="K120" s="87"/>
      <c r="L120" s="86"/>
      <c r="M120" s="88"/>
    </row>
    <row r="121" spans="2:13" ht="19.5" customHeight="1">
      <c r="B121" s="181" t="s">
        <v>120</v>
      </c>
      <c r="C121" s="89" t="s">
        <v>168</v>
      </c>
      <c r="D121" s="114" t="s">
        <v>61</v>
      </c>
      <c r="E121" s="242">
        <v>1.79</v>
      </c>
      <c r="F121" s="210">
        <v>6.11</v>
      </c>
      <c r="G121" s="209">
        <v>11.37</v>
      </c>
      <c r="H121" s="211">
        <v>107.85</v>
      </c>
      <c r="I121" s="212"/>
      <c r="J121" s="213">
        <v>6.75</v>
      </c>
      <c r="K121" s="209">
        <v>0.46</v>
      </c>
      <c r="L121" s="214">
        <v>3.6999999999999998E-2</v>
      </c>
      <c r="M121" s="215">
        <v>0.02</v>
      </c>
    </row>
    <row r="122" spans="2:13" ht="12.75">
      <c r="B122" s="18"/>
      <c r="C122" s="84"/>
      <c r="D122" s="114"/>
      <c r="E122" s="242"/>
      <c r="F122" s="210"/>
      <c r="G122" s="209"/>
      <c r="H122" s="211"/>
      <c r="I122" s="212"/>
      <c r="J122" s="213"/>
      <c r="K122" s="209"/>
      <c r="L122" s="214"/>
      <c r="M122" s="215"/>
    </row>
    <row r="123" spans="2:13" ht="20.25" customHeight="1" thickBot="1">
      <c r="B123" s="32" t="s">
        <v>150</v>
      </c>
      <c r="C123" s="190" t="s">
        <v>151</v>
      </c>
      <c r="D123" s="360">
        <v>200</v>
      </c>
      <c r="E123" s="359">
        <v>1.8220000000000001</v>
      </c>
      <c r="F123" s="359">
        <v>1.663</v>
      </c>
      <c r="G123" s="359">
        <v>16.576000000000001</v>
      </c>
      <c r="H123" s="357">
        <v>88.92</v>
      </c>
      <c r="I123" s="357">
        <v>0.65</v>
      </c>
      <c r="J123" s="357">
        <v>62.46</v>
      </c>
      <c r="K123" s="359">
        <v>0.16400000000000001</v>
      </c>
      <c r="L123" s="358">
        <v>2.0899999999999998E-2</v>
      </c>
      <c r="M123" s="359">
        <v>7.8E-2</v>
      </c>
    </row>
    <row r="124" spans="2:13" ht="15.75" customHeight="1" thickBot="1">
      <c r="B124" s="32"/>
      <c r="C124" s="157" t="s">
        <v>18</v>
      </c>
      <c r="D124" s="106"/>
      <c r="E124" s="103">
        <f>SUM(E119:E123)</f>
        <v>9.1820000000000004</v>
      </c>
      <c r="F124" s="103">
        <f t="shared" ref="F124:M124" si="12">SUM(F119:F123)</f>
        <v>14.596</v>
      </c>
      <c r="G124" s="103">
        <f t="shared" si="12"/>
        <v>59.752000000000002</v>
      </c>
      <c r="H124" s="103">
        <f t="shared" si="12"/>
        <v>408.41</v>
      </c>
      <c r="I124" s="103">
        <f t="shared" si="12"/>
        <v>1.6120000000000001</v>
      </c>
      <c r="J124" s="103">
        <f t="shared" si="12"/>
        <v>319.04000000000002</v>
      </c>
      <c r="K124" s="103">
        <f t="shared" si="12"/>
        <v>1.0820000000000001</v>
      </c>
      <c r="L124" s="103">
        <f t="shared" si="12"/>
        <v>0.23370000000000002</v>
      </c>
      <c r="M124" s="103">
        <f t="shared" si="12"/>
        <v>0.32719999999999999</v>
      </c>
    </row>
    <row r="125" spans="2:13" ht="15" customHeight="1" thickBot="1">
      <c r="B125" s="58"/>
      <c r="C125" s="187" t="s">
        <v>3</v>
      </c>
      <c r="D125" s="163"/>
      <c r="E125" s="107"/>
      <c r="F125" s="107"/>
      <c r="G125" s="107"/>
      <c r="H125" s="107"/>
      <c r="I125" s="107"/>
      <c r="J125" s="107"/>
      <c r="K125" s="107"/>
      <c r="L125" s="107"/>
      <c r="M125" s="108"/>
    </row>
    <row r="126" spans="2:13" ht="41.25" customHeight="1">
      <c r="B126" s="16" t="s">
        <v>56</v>
      </c>
      <c r="C126" s="78" t="s">
        <v>196</v>
      </c>
      <c r="D126" s="79" t="s">
        <v>109</v>
      </c>
      <c r="E126" s="82">
        <v>3.14</v>
      </c>
      <c r="F126" s="83">
        <v>5.34</v>
      </c>
      <c r="G126" s="82">
        <v>4.62</v>
      </c>
      <c r="H126" s="159">
        <v>79.400000000000006</v>
      </c>
      <c r="I126" s="112">
        <v>4.2</v>
      </c>
      <c r="J126" s="159">
        <v>24.6</v>
      </c>
      <c r="K126" s="82">
        <v>0.42</v>
      </c>
      <c r="L126" s="81">
        <v>1.2E-2</v>
      </c>
      <c r="M126" s="80">
        <v>0.03</v>
      </c>
    </row>
    <row r="127" spans="2:13" ht="12.75">
      <c r="B127" s="18"/>
      <c r="C127" s="84"/>
      <c r="D127" s="85"/>
      <c r="E127" s="86"/>
      <c r="F127" s="87"/>
      <c r="G127" s="86"/>
      <c r="H127" s="87"/>
      <c r="I127" s="86"/>
      <c r="J127" s="87"/>
      <c r="K127" s="86"/>
      <c r="L127" s="87"/>
      <c r="M127" s="86"/>
    </row>
    <row r="128" spans="2:13" ht="25.5" customHeight="1">
      <c r="B128" s="18" t="s">
        <v>107</v>
      </c>
      <c r="C128" s="204" t="s">
        <v>108</v>
      </c>
      <c r="D128" s="152" t="s">
        <v>27</v>
      </c>
      <c r="E128" s="115">
        <v>5.4252380000000002</v>
      </c>
      <c r="F128" s="116">
        <v>10.498244</v>
      </c>
      <c r="G128" s="115">
        <v>21.548307000000001</v>
      </c>
      <c r="H128" s="116">
        <v>202.94843499999999</v>
      </c>
      <c r="I128" s="95">
        <v>18.574999999999999</v>
      </c>
      <c r="J128" s="117">
        <v>61.667000000000002</v>
      </c>
      <c r="K128" s="118">
        <v>1.3756999999999999</v>
      </c>
      <c r="L128" s="119">
        <v>6.6949999999999996E-2</v>
      </c>
      <c r="M128" s="120">
        <v>8.6249999999999993E-2</v>
      </c>
    </row>
    <row r="129" spans="2:13" ht="12.75">
      <c r="B129" s="18"/>
      <c r="C129" s="84"/>
      <c r="D129" s="85"/>
      <c r="E129" s="86"/>
      <c r="F129" s="87"/>
      <c r="G129" s="86"/>
      <c r="H129" s="87"/>
      <c r="I129" s="86"/>
      <c r="J129" s="87"/>
      <c r="K129" s="86"/>
      <c r="L129" s="87"/>
      <c r="M129" s="86"/>
    </row>
    <row r="130" spans="2:13" s="272" customFormat="1" ht="30.75" customHeight="1">
      <c r="B130" s="51" t="s">
        <v>126</v>
      </c>
      <c r="C130" s="288" t="s">
        <v>127</v>
      </c>
      <c r="D130" s="90" t="s">
        <v>128</v>
      </c>
      <c r="E130" s="224">
        <v>16.170000000000002</v>
      </c>
      <c r="F130" s="290">
        <v>22.4922</v>
      </c>
      <c r="G130" s="226">
        <v>20.084800000000001</v>
      </c>
      <c r="H130" s="225">
        <v>353.69499999999999</v>
      </c>
      <c r="I130" s="224">
        <v>92.34</v>
      </c>
      <c r="J130" s="225">
        <v>139.00700000000001</v>
      </c>
      <c r="K130" s="226">
        <v>2.7948</v>
      </c>
      <c r="L130" s="227">
        <v>0.20355000000000001</v>
      </c>
      <c r="M130" s="228">
        <v>0.26616000000000001</v>
      </c>
    </row>
    <row r="131" spans="2:13" ht="15" customHeight="1">
      <c r="B131" s="51"/>
      <c r="C131" s="216"/>
      <c r="D131" s="217"/>
      <c r="E131" s="218"/>
      <c r="F131" s="219"/>
      <c r="G131" s="218"/>
      <c r="H131" s="220"/>
      <c r="I131" s="218"/>
      <c r="J131" s="220"/>
      <c r="K131" s="221"/>
      <c r="L131" s="222"/>
      <c r="M131" s="223"/>
    </row>
    <row r="132" spans="2:13" ht="15.75" customHeight="1">
      <c r="B132" s="18" t="s">
        <v>56</v>
      </c>
      <c r="C132" s="89" t="s">
        <v>21</v>
      </c>
      <c r="D132" s="90" t="s">
        <v>22</v>
      </c>
      <c r="E132" s="91">
        <v>2.86</v>
      </c>
      <c r="F132" s="96">
        <v>0.84</v>
      </c>
      <c r="G132" s="91">
        <v>17.940000000000001</v>
      </c>
      <c r="H132" s="92">
        <v>91.4</v>
      </c>
      <c r="I132" s="93"/>
      <c r="J132" s="92">
        <v>10.199999999999999</v>
      </c>
      <c r="K132" s="91">
        <v>1.18</v>
      </c>
      <c r="L132" s="117">
        <v>6.6000000000000003E-2</v>
      </c>
      <c r="M132" s="95">
        <v>2.5999999999999999E-2</v>
      </c>
    </row>
    <row r="133" spans="2:13" ht="12.75">
      <c r="B133" s="18"/>
      <c r="C133" s="84"/>
      <c r="D133" s="85"/>
      <c r="E133" s="86"/>
      <c r="F133" s="87"/>
      <c r="G133" s="86"/>
      <c r="H133" s="87"/>
      <c r="I133" s="86"/>
      <c r="J133" s="87"/>
      <c r="K133" s="86"/>
      <c r="L133" s="87"/>
      <c r="M133" s="86"/>
    </row>
    <row r="134" spans="2:13" ht="16.5" customHeight="1" thickBot="1">
      <c r="B134" s="31" t="s">
        <v>149</v>
      </c>
      <c r="C134" s="97" t="s">
        <v>29</v>
      </c>
      <c r="D134" s="122">
        <v>200</v>
      </c>
      <c r="E134" s="123">
        <v>1.1112</v>
      </c>
      <c r="F134" s="124">
        <v>0.11119999999999999</v>
      </c>
      <c r="G134" s="123">
        <v>25.6844</v>
      </c>
      <c r="H134" s="125">
        <v>108.866</v>
      </c>
      <c r="I134" s="126">
        <v>2.78</v>
      </c>
      <c r="J134" s="125">
        <v>5.048</v>
      </c>
      <c r="K134" s="123">
        <v>0.67159999999999997</v>
      </c>
      <c r="L134" s="127">
        <v>8.3400000000000002E-3</v>
      </c>
      <c r="M134" s="128">
        <v>5.5599999999999998E-3</v>
      </c>
    </row>
    <row r="135" spans="2:13" ht="15" customHeight="1" thickBot="1">
      <c r="B135" s="32"/>
      <c r="C135" s="100" t="s">
        <v>23</v>
      </c>
      <c r="D135" s="163"/>
      <c r="E135" s="52">
        <f t="shared" ref="E135:M135" si="13">SUM(E126:E134)</f>
        <v>28.706438000000002</v>
      </c>
      <c r="F135" s="56">
        <f t="shared" si="13"/>
        <v>39.281644</v>
      </c>
      <c r="G135" s="52">
        <f t="shared" si="13"/>
        <v>89.877506999999994</v>
      </c>
      <c r="H135" s="55">
        <f t="shared" si="13"/>
        <v>836.30943500000001</v>
      </c>
      <c r="I135" s="54">
        <f t="shared" si="13"/>
        <v>117.89500000000001</v>
      </c>
      <c r="J135" s="53">
        <f t="shared" si="13"/>
        <v>240.52199999999999</v>
      </c>
      <c r="K135" s="52">
        <f t="shared" si="13"/>
        <v>6.442099999999999</v>
      </c>
      <c r="L135" s="184">
        <f t="shared" si="13"/>
        <v>0.35683999999999999</v>
      </c>
      <c r="M135" s="57">
        <f t="shared" si="13"/>
        <v>0.41397000000000006</v>
      </c>
    </row>
    <row r="136" spans="2:13" ht="15" customHeight="1" thickBot="1">
      <c r="B136" s="32"/>
      <c r="C136" s="164" t="s">
        <v>24</v>
      </c>
      <c r="D136" s="185"/>
      <c r="E136" s="61">
        <f t="shared" ref="E136:M136" si="14">E124+E135</f>
        <v>37.888438000000001</v>
      </c>
      <c r="F136" s="61">
        <f t="shared" si="14"/>
        <v>53.877644000000004</v>
      </c>
      <c r="G136" s="61">
        <f t="shared" si="14"/>
        <v>149.62950699999999</v>
      </c>
      <c r="H136" s="61">
        <f t="shared" si="14"/>
        <v>1244.719435</v>
      </c>
      <c r="I136" s="61">
        <f t="shared" si="14"/>
        <v>119.50700000000001</v>
      </c>
      <c r="J136" s="61">
        <f t="shared" si="14"/>
        <v>559.56200000000001</v>
      </c>
      <c r="K136" s="61">
        <f t="shared" si="14"/>
        <v>7.5240999999999989</v>
      </c>
      <c r="L136" s="61">
        <f t="shared" si="14"/>
        <v>0.59054000000000006</v>
      </c>
      <c r="M136" s="61">
        <f t="shared" si="14"/>
        <v>0.74117000000000011</v>
      </c>
    </row>
    <row r="137" spans="2:13" ht="12.75">
      <c r="B137" s="63"/>
      <c r="C137" s="186"/>
      <c r="D137" s="136"/>
    </row>
    <row r="138" spans="2:13" ht="15">
      <c r="B138" s="1" t="s">
        <v>12</v>
      </c>
      <c r="D138" s="136"/>
    </row>
    <row r="139" spans="2:13" ht="15">
      <c r="B139" s="1" t="s">
        <v>41</v>
      </c>
      <c r="D139" s="136"/>
    </row>
    <row r="140" spans="2:13" ht="15.75">
      <c r="B140" s="1" t="s">
        <v>14</v>
      </c>
      <c r="C140" s="65"/>
      <c r="D140" s="137"/>
      <c r="E140" s="67"/>
      <c r="F140" s="67"/>
      <c r="G140" s="67"/>
      <c r="H140" s="67"/>
      <c r="I140" s="67"/>
      <c r="J140" s="67"/>
      <c r="K140" s="67"/>
      <c r="L140" s="67"/>
      <c r="M140" s="67"/>
    </row>
    <row r="141" spans="2:13" ht="13.5" thickBot="1">
      <c r="B141" s="63"/>
      <c r="C141" s="264"/>
      <c r="D141" s="138"/>
      <c r="E141" s="67"/>
      <c r="F141" s="67"/>
      <c r="G141" s="67"/>
      <c r="H141" s="67"/>
      <c r="I141" s="67"/>
      <c r="J141" s="67"/>
      <c r="K141" s="67"/>
      <c r="L141" s="67"/>
      <c r="M141" s="67"/>
    </row>
    <row r="142" spans="2:13" ht="44.25" customHeight="1" thickBot="1">
      <c r="B142" s="6" t="s">
        <v>15</v>
      </c>
      <c r="C142" s="256" t="s">
        <v>16</v>
      </c>
      <c r="D142" s="139" t="s">
        <v>1</v>
      </c>
      <c r="E142" s="140" t="s">
        <v>4</v>
      </c>
      <c r="F142" s="141" t="s">
        <v>5</v>
      </c>
      <c r="G142" s="142" t="s">
        <v>6</v>
      </c>
      <c r="H142" s="143" t="s">
        <v>17</v>
      </c>
      <c r="I142" s="140" t="s">
        <v>7</v>
      </c>
      <c r="J142" s="141" t="s">
        <v>8</v>
      </c>
      <c r="K142" s="140" t="s">
        <v>9</v>
      </c>
      <c r="L142" s="141" t="s">
        <v>10</v>
      </c>
      <c r="M142" s="144" t="s">
        <v>11</v>
      </c>
    </row>
    <row r="143" spans="2:13" ht="15.75" customHeight="1" thickBot="1">
      <c r="B143" s="58"/>
      <c r="C143" s="187" t="s">
        <v>2</v>
      </c>
      <c r="D143" s="75"/>
      <c r="E143" s="76"/>
      <c r="F143" s="76"/>
      <c r="G143" s="76"/>
      <c r="H143" s="76"/>
      <c r="I143" s="76"/>
      <c r="J143" s="76"/>
      <c r="K143" s="76"/>
      <c r="L143" s="76"/>
      <c r="M143" s="77"/>
    </row>
    <row r="144" spans="2:13" ht="29.25" customHeight="1" thickBot="1">
      <c r="B144" s="197" t="s">
        <v>56</v>
      </c>
      <c r="C144" s="243" t="s">
        <v>169</v>
      </c>
      <c r="D144" s="284" t="s">
        <v>20</v>
      </c>
      <c r="E144" s="26">
        <v>14.81</v>
      </c>
      <c r="F144" s="24">
        <v>14.28</v>
      </c>
      <c r="G144" s="25">
        <v>33.840000000000003</v>
      </c>
      <c r="H144" s="26">
        <v>339</v>
      </c>
      <c r="I144" s="224">
        <v>62.96</v>
      </c>
      <c r="J144" s="225">
        <v>94.82</v>
      </c>
      <c r="K144" s="226">
        <v>1.9</v>
      </c>
      <c r="L144" s="227">
        <v>0.14000000000000001</v>
      </c>
      <c r="M144" s="228">
        <v>0.18</v>
      </c>
    </row>
    <row r="145" spans="2:13" ht="10.5" customHeight="1" thickBot="1">
      <c r="B145" s="197"/>
      <c r="C145" s="372"/>
      <c r="D145" s="373"/>
      <c r="E145" s="296"/>
      <c r="F145" s="297"/>
      <c r="G145" s="298"/>
      <c r="H145" s="299"/>
      <c r="I145" s="300"/>
      <c r="J145" s="301"/>
      <c r="K145" s="298"/>
      <c r="L145" s="302"/>
      <c r="M145" s="303"/>
    </row>
    <row r="146" spans="2:13" ht="18.75" customHeight="1" thickTop="1">
      <c r="B146" s="236" t="s">
        <v>56</v>
      </c>
      <c r="C146" s="239" t="s">
        <v>26</v>
      </c>
      <c r="D146" s="198">
        <v>20</v>
      </c>
      <c r="E146" s="96">
        <v>1.54</v>
      </c>
      <c r="F146" s="94">
        <v>0.6</v>
      </c>
      <c r="G146" s="96">
        <v>10.02</v>
      </c>
      <c r="H146" s="94">
        <v>51.8</v>
      </c>
      <c r="I146" s="241"/>
      <c r="J146" s="94">
        <v>4.4000000000000004</v>
      </c>
      <c r="K146" s="92">
        <v>0.4</v>
      </c>
      <c r="L146" s="95">
        <v>3.2000000000000001E-2</v>
      </c>
      <c r="M146" s="91">
        <v>0.01</v>
      </c>
    </row>
    <row r="147" spans="2:13" ht="12.75">
      <c r="B147" s="234"/>
      <c r="C147" s="240"/>
      <c r="D147" s="113"/>
      <c r="E147" s="87"/>
      <c r="F147" s="86"/>
      <c r="G147" s="87"/>
      <c r="H147" s="86"/>
      <c r="I147" s="87"/>
      <c r="J147" s="86"/>
      <c r="K147" s="87"/>
      <c r="L147" s="86"/>
      <c r="M147" s="86"/>
    </row>
    <row r="148" spans="2:13" ht="19.5" customHeight="1" thickBot="1">
      <c r="B148" s="31" t="s">
        <v>139</v>
      </c>
      <c r="C148" s="153" t="s">
        <v>39</v>
      </c>
      <c r="D148" s="195" t="s">
        <v>48</v>
      </c>
      <c r="E148" s="154">
        <v>1E-3</v>
      </c>
      <c r="F148" s="98"/>
      <c r="G148" s="155">
        <v>15.04</v>
      </c>
      <c r="H148" s="99">
        <v>60.13</v>
      </c>
      <c r="I148" s="182"/>
      <c r="J148" s="99">
        <v>0.51</v>
      </c>
      <c r="K148" s="154">
        <v>4.9000000000000002E-2</v>
      </c>
      <c r="L148" s="98"/>
      <c r="M148" s="98"/>
    </row>
    <row r="149" spans="2:13" ht="15" customHeight="1" thickBot="1">
      <c r="B149" s="32"/>
      <c r="C149" s="157" t="s">
        <v>18</v>
      </c>
      <c r="D149" s="138"/>
      <c r="E149" s="104">
        <f>SUM(E144:E148)</f>
        <v>16.351000000000003</v>
      </c>
      <c r="F149" s="104">
        <f t="shared" ref="F149:M149" si="15">SUM(F144:F148)</f>
        <v>14.879999999999999</v>
      </c>
      <c r="G149" s="104">
        <f t="shared" si="15"/>
        <v>58.9</v>
      </c>
      <c r="H149" s="104">
        <f t="shared" si="15"/>
        <v>450.93</v>
      </c>
      <c r="I149" s="104">
        <f t="shared" si="15"/>
        <v>62.96</v>
      </c>
      <c r="J149" s="104">
        <f t="shared" si="15"/>
        <v>99.73</v>
      </c>
      <c r="K149" s="104">
        <f t="shared" si="15"/>
        <v>2.3489999999999998</v>
      </c>
      <c r="L149" s="104">
        <f t="shared" si="15"/>
        <v>0.17200000000000001</v>
      </c>
      <c r="M149" s="104">
        <f t="shared" si="15"/>
        <v>0.19</v>
      </c>
    </row>
    <row r="150" spans="2:13" ht="15.75" customHeight="1" thickBot="1">
      <c r="B150" s="35"/>
      <c r="C150" s="187" t="s">
        <v>3</v>
      </c>
      <c r="D150" s="75"/>
      <c r="E150" s="107"/>
      <c r="F150" s="107"/>
      <c r="G150" s="107"/>
      <c r="H150" s="107"/>
      <c r="I150" s="107"/>
      <c r="J150" s="107"/>
      <c r="K150" s="107"/>
      <c r="L150" s="107"/>
      <c r="M150" s="108"/>
    </row>
    <row r="151" spans="2:13" ht="42" customHeight="1">
      <c r="B151" s="16" t="s">
        <v>56</v>
      </c>
      <c r="C151" s="205" t="s">
        <v>193</v>
      </c>
      <c r="D151" s="198" t="s">
        <v>109</v>
      </c>
      <c r="E151" s="42">
        <v>2.86</v>
      </c>
      <c r="F151" s="38">
        <v>0.18</v>
      </c>
      <c r="G151" s="39">
        <v>6.0060000000000002</v>
      </c>
      <c r="H151" s="40">
        <v>36.96</v>
      </c>
      <c r="I151" s="41">
        <v>9.24</v>
      </c>
      <c r="J151" s="40">
        <v>38.479999999999997</v>
      </c>
      <c r="K151" s="42">
        <v>0.64</v>
      </c>
      <c r="L151" s="43">
        <v>0.1</v>
      </c>
      <c r="M151" s="38">
        <v>4.5999999999999999E-2</v>
      </c>
    </row>
    <row r="152" spans="2:13" ht="12.75">
      <c r="B152" s="18"/>
      <c r="C152" s="84"/>
      <c r="D152" s="85"/>
      <c r="E152" s="86"/>
      <c r="F152" s="87"/>
      <c r="G152" s="86"/>
      <c r="H152" s="87"/>
      <c r="I152" s="86"/>
      <c r="J152" s="87"/>
      <c r="K152" s="86"/>
      <c r="L152" s="87"/>
      <c r="M152" s="86"/>
    </row>
    <row r="153" spans="2:13" ht="28.5" customHeight="1">
      <c r="B153" s="18" t="s">
        <v>146</v>
      </c>
      <c r="C153" s="89" t="s">
        <v>31</v>
      </c>
      <c r="D153" s="90" t="s">
        <v>19</v>
      </c>
      <c r="E153" s="91">
        <v>15.2</v>
      </c>
      <c r="F153" s="116">
        <v>6.5827439999999999</v>
      </c>
      <c r="G153" s="115">
        <v>24.262007000000001</v>
      </c>
      <c r="H153" s="116">
        <v>216.866435</v>
      </c>
      <c r="I153" s="91">
        <v>3.37</v>
      </c>
      <c r="J153" s="117">
        <v>78.212000000000003</v>
      </c>
      <c r="K153" s="118">
        <v>0.76790000000000003</v>
      </c>
      <c r="L153" s="119">
        <v>5.1839999999999997E-2</v>
      </c>
      <c r="M153" s="120">
        <v>4.7809999999999998E-2</v>
      </c>
    </row>
    <row r="154" spans="2:13" ht="12.75">
      <c r="B154" s="18"/>
      <c r="C154" s="84"/>
      <c r="D154" s="85"/>
      <c r="E154" s="86"/>
      <c r="F154" s="87"/>
      <c r="G154" s="86"/>
      <c r="H154" s="87"/>
      <c r="I154" s="86"/>
      <c r="J154" s="87"/>
      <c r="K154" s="86"/>
      <c r="L154" s="87"/>
      <c r="M154" s="86"/>
    </row>
    <row r="155" spans="2:13" s="272" customFormat="1" ht="21" customHeight="1">
      <c r="B155" s="51" t="s">
        <v>44</v>
      </c>
      <c r="C155" s="288" t="s">
        <v>45</v>
      </c>
      <c r="D155" s="90" t="s">
        <v>90</v>
      </c>
      <c r="E155" s="226">
        <v>20.1435</v>
      </c>
      <c r="F155" s="290">
        <v>16.346399999999999</v>
      </c>
      <c r="G155" s="226">
        <v>29.995899999999999</v>
      </c>
      <c r="H155" s="225">
        <v>348.16800000000001</v>
      </c>
      <c r="I155" s="226">
        <v>4.5025000000000004</v>
      </c>
      <c r="J155" s="291">
        <v>122.52</v>
      </c>
      <c r="K155" s="226">
        <v>1.7535000000000001</v>
      </c>
      <c r="L155" s="227">
        <v>7.4719999999999995E-2</v>
      </c>
      <c r="M155" s="228">
        <v>9.2990000000000003E-2</v>
      </c>
    </row>
    <row r="156" spans="2:13" ht="12.75">
      <c r="B156" s="18"/>
      <c r="C156" s="203"/>
      <c r="D156" s="151"/>
      <c r="E156" s="86"/>
      <c r="F156" s="87"/>
      <c r="G156" s="86"/>
      <c r="H156" s="87"/>
      <c r="I156" s="86"/>
      <c r="J156" s="87"/>
      <c r="K156" s="86"/>
      <c r="L156" s="87"/>
      <c r="M156" s="86"/>
    </row>
    <row r="157" spans="2:13" ht="27.75" customHeight="1">
      <c r="B157" s="232" t="s">
        <v>141</v>
      </c>
      <c r="C157" s="322" t="s">
        <v>46</v>
      </c>
      <c r="D157" s="114" t="s">
        <v>20</v>
      </c>
      <c r="E157" s="117">
        <v>6.3250000000000002</v>
      </c>
      <c r="F157" s="95">
        <v>5.7750000000000004</v>
      </c>
      <c r="G157" s="96">
        <v>28.59</v>
      </c>
      <c r="H157" s="94">
        <v>191.4</v>
      </c>
      <c r="I157" s="241"/>
      <c r="J157" s="95">
        <v>13.544</v>
      </c>
      <c r="K157" s="121">
        <v>3.3832</v>
      </c>
      <c r="L157" s="95">
        <v>0.215</v>
      </c>
      <c r="M157" s="95">
        <v>0.105</v>
      </c>
    </row>
    <row r="158" spans="2:13" ht="12.75">
      <c r="B158" s="18"/>
      <c r="C158" s="84"/>
      <c r="D158" s="85"/>
      <c r="E158" s="86"/>
      <c r="F158" s="87"/>
      <c r="G158" s="86"/>
      <c r="H158" s="87"/>
      <c r="I158" s="86"/>
      <c r="J158" s="87"/>
      <c r="K158" s="86"/>
      <c r="L158" s="87"/>
      <c r="M158" s="86"/>
    </row>
    <row r="159" spans="2:13" ht="19.5" customHeight="1">
      <c r="B159" s="18" t="s">
        <v>56</v>
      </c>
      <c r="C159" s="89" t="s">
        <v>21</v>
      </c>
      <c r="D159" s="90" t="s">
        <v>22</v>
      </c>
      <c r="E159" s="91">
        <v>2.86</v>
      </c>
      <c r="F159" s="96">
        <v>0.84</v>
      </c>
      <c r="G159" s="91">
        <v>17.940000000000001</v>
      </c>
      <c r="H159" s="92">
        <v>91.4</v>
      </c>
      <c r="I159" s="93"/>
      <c r="J159" s="92">
        <v>10.199999999999999</v>
      </c>
      <c r="K159" s="91">
        <v>1.18</v>
      </c>
      <c r="L159" s="117">
        <v>6.6000000000000003E-2</v>
      </c>
      <c r="M159" s="95">
        <v>2.5999999999999999E-2</v>
      </c>
    </row>
    <row r="160" spans="2:13" ht="12.75">
      <c r="B160" s="18"/>
      <c r="C160" s="84"/>
      <c r="D160" s="85"/>
      <c r="E160" s="86"/>
      <c r="F160" s="87"/>
      <c r="G160" s="86"/>
      <c r="H160" s="87"/>
      <c r="I160" s="86"/>
      <c r="J160" s="87"/>
      <c r="K160" s="86"/>
      <c r="L160" s="87"/>
      <c r="M160" s="86"/>
    </row>
    <row r="161" spans="2:13" ht="21.75" customHeight="1" thickBot="1">
      <c r="B161" s="160" t="s">
        <v>138</v>
      </c>
      <c r="C161" s="190" t="s">
        <v>137</v>
      </c>
      <c r="D161" s="195">
        <v>200</v>
      </c>
      <c r="E161" s="178">
        <v>0.08</v>
      </c>
      <c r="F161" s="98">
        <v>0.03</v>
      </c>
      <c r="G161" s="191">
        <v>20.53</v>
      </c>
      <c r="H161" s="99">
        <v>84</v>
      </c>
      <c r="I161" s="191">
        <v>2.8</v>
      </c>
      <c r="J161" s="99">
        <v>28</v>
      </c>
      <c r="K161" s="125">
        <v>0.6</v>
      </c>
      <c r="L161" s="162">
        <v>1E-3</v>
      </c>
      <c r="M161" s="162">
        <v>1E-3</v>
      </c>
    </row>
    <row r="162" spans="2:13" ht="15" customHeight="1" thickBot="1">
      <c r="B162" s="32"/>
      <c r="C162" s="100" t="s">
        <v>23</v>
      </c>
      <c r="D162" s="163"/>
      <c r="E162" s="52">
        <f>SUM(E151:E161)</f>
        <v>47.468499999999999</v>
      </c>
      <c r="F162" s="52">
        <f t="shared" ref="F162:M162" si="16">SUM(F151:F161)</f>
        <v>29.754144</v>
      </c>
      <c r="G162" s="52">
        <f t="shared" si="16"/>
        <v>127.32390700000001</v>
      </c>
      <c r="H162" s="52">
        <f t="shared" si="16"/>
        <v>968.79443500000002</v>
      </c>
      <c r="I162" s="52">
        <f t="shared" si="16"/>
        <v>19.912500000000001</v>
      </c>
      <c r="J162" s="52">
        <f t="shared" si="16"/>
        <v>290.95600000000002</v>
      </c>
      <c r="K162" s="52">
        <f t="shared" si="16"/>
        <v>8.3246000000000002</v>
      </c>
      <c r="L162" s="52">
        <f t="shared" si="16"/>
        <v>0.50856000000000001</v>
      </c>
      <c r="M162" s="52">
        <f t="shared" si="16"/>
        <v>0.31880000000000003</v>
      </c>
    </row>
    <row r="163" spans="2:13" ht="14.25" customHeight="1" thickBot="1">
      <c r="B163" s="32"/>
      <c r="C163" s="164" t="s">
        <v>24</v>
      </c>
      <c r="D163" s="185"/>
      <c r="E163" s="61">
        <f t="shared" ref="E163:M163" si="17">E149+E162</f>
        <v>63.819500000000005</v>
      </c>
      <c r="F163" s="61">
        <f t="shared" si="17"/>
        <v>44.634143999999999</v>
      </c>
      <c r="G163" s="61">
        <f t="shared" si="17"/>
        <v>186.223907</v>
      </c>
      <c r="H163" s="61">
        <f t="shared" si="17"/>
        <v>1419.7244350000001</v>
      </c>
      <c r="I163" s="61">
        <f t="shared" si="17"/>
        <v>82.872500000000002</v>
      </c>
      <c r="J163" s="61">
        <f t="shared" si="17"/>
        <v>390.68600000000004</v>
      </c>
      <c r="K163" s="61">
        <f t="shared" si="17"/>
        <v>10.6736</v>
      </c>
      <c r="L163" s="61">
        <f t="shared" si="17"/>
        <v>0.68056000000000005</v>
      </c>
      <c r="M163" s="61">
        <f t="shared" si="17"/>
        <v>0.50880000000000003</v>
      </c>
    </row>
    <row r="164" spans="2:13" ht="12.75">
      <c r="B164" s="63"/>
      <c r="C164" s="186"/>
      <c r="D164" s="136"/>
    </row>
    <row r="165" spans="2:13" ht="15">
      <c r="B165" s="1" t="s">
        <v>25</v>
      </c>
      <c r="D165" s="136"/>
    </row>
    <row r="166" spans="2:13" ht="15">
      <c r="B166" s="1" t="s">
        <v>41</v>
      </c>
      <c r="D166" s="136"/>
    </row>
    <row r="167" spans="2:13" ht="15.75">
      <c r="B167" s="1" t="s">
        <v>14</v>
      </c>
      <c r="C167" s="65"/>
      <c r="D167" s="137"/>
      <c r="E167" s="67"/>
      <c r="F167" s="67"/>
      <c r="G167" s="67"/>
      <c r="H167" s="67"/>
      <c r="I167" s="67"/>
      <c r="J167" s="67"/>
      <c r="K167" s="67"/>
      <c r="L167" s="67"/>
      <c r="M167" s="67"/>
    </row>
    <row r="168" spans="2:13" ht="13.5" thickBot="1">
      <c r="B168" s="63"/>
      <c r="C168" s="264"/>
      <c r="D168" s="138"/>
      <c r="E168" s="67"/>
      <c r="F168" s="67"/>
      <c r="G168" s="67"/>
      <c r="H168" s="67"/>
      <c r="I168" s="67"/>
      <c r="J168" s="67"/>
      <c r="K168" s="67"/>
      <c r="L168" s="67"/>
      <c r="M168" s="67"/>
    </row>
    <row r="169" spans="2:13" ht="45" customHeight="1" thickBot="1">
      <c r="B169" s="6" t="s">
        <v>15</v>
      </c>
      <c r="C169" s="256" t="s">
        <v>16</v>
      </c>
      <c r="D169" s="139" t="s">
        <v>1</v>
      </c>
      <c r="E169" s="140" t="s">
        <v>4</v>
      </c>
      <c r="F169" s="141" t="s">
        <v>5</v>
      </c>
      <c r="G169" s="142" t="s">
        <v>6</v>
      </c>
      <c r="H169" s="143" t="s">
        <v>17</v>
      </c>
      <c r="I169" s="140" t="s">
        <v>7</v>
      </c>
      <c r="J169" s="141" t="s">
        <v>8</v>
      </c>
      <c r="K169" s="140" t="s">
        <v>9</v>
      </c>
      <c r="L169" s="141" t="s">
        <v>10</v>
      </c>
      <c r="M169" s="144" t="s">
        <v>11</v>
      </c>
    </row>
    <row r="170" spans="2:13" ht="14.25" customHeight="1" thickBot="1">
      <c r="B170" s="58"/>
      <c r="C170" s="145" t="s">
        <v>2</v>
      </c>
      <c r="D170" s="85"/>
      <c r="E170" s="146"/>
      <c r="F170" s="146"/>
      <c r="G170" s="146"/>
      <c r="H170" s="146"/>
      <c r="I170" s="146"/>
      <c r="J170" s="146"/>
      <c r="K170" s="146"/>
      <c r="L170" s="146"/>
      <c r="M170" s="147"/>
    </row>
    <row r="171" spans="2:13" ht="30" customHeight="1">
      <c r="B171" s="232" t="s">
        <v>141</v>
      </c>
      <c r="C171" s="78" t="s">
        <v>116</v>
      </c>
      <c r="D171" s="148" t="s">
        <v>20</v>
      </c>
      <c r="E171" s="82">
        <v>5.57</v>
      </c>
      <c r="F171" s="81">
        <v>6.8230000000000004</v>
      </c>
      <c r="G171" s="80">
        <v>31.806000000000001</v>
      </c>
      <c r="H171" s="82">
        <v>211.64</v>
      </c>
      <c r="I171" s="81">
        <v>0.96199999999999997</v>
      </c>
      <c r="J171" s="82">
        <v>249.83</v>
      </c>
      <c r="K171" s="81">
        <v>0.45800000000000002</v>
      </c>
      <c r="L171" s="149">
        <v>0.17580000000000001</v>
      </c>
      <c r="M171" s="150">
        <v>0.22919999999999999</v>
      </c>
    </row>
    <row r="172" spans="2:13" ht="15.75" customHeight="1">
      <c r="B172" s="232"/>
      <c r="C172" s="109"/>
      <c r="D172" s="193"/>
      <c r="E172" s="200"/>
      <c r="F172" s="39"/>
      <c r="G172" s="200"/>
      <c r="H172" s="41"/>
      <c r="I172" s="200"/>
      <c r="J172" s="41"/>
      <c r="K172" s="200"/>
      <c r="L172" s="42"/>
      <c r="M172" s="200"/>
    </row>
    <row r="173" spans="2:13" ht="21" customHeight="1">
      <c r="B173" s="18" t="s">
        <v>56</v>
      </c>
      <c r="C173" s="89" t="s">
        <v>106</v>
      </c>
      <c r="D173" s="90" t="s">
        <v>95</v>
      </c>
      <c r="E173" s="94">
        <v>2.5299999999999998</v>
      </c>
      <c r="F173" s="92">
        <v>6.66</v>
      </c>
      <c r="G173" s="91">
        <v>27.4</v>
      </c>
      <c r="H173" s="170">
        <v>180</v>
      </c>
      <c r="I173" s="171"/>
      <c r="J173" s="92">
        <v>9.1999999999999993</v>
      </c>
      <c r="K173" s="91">
        <v>0.32</v>
      </c>
      <c r="L173" s="96">
        <v>0.04</v>
      </c>
      <c r="M173" s="95">
        <v>2.8000000000000001E-2</v>
      </c>
    </row>
    <row r="174" spans="2:13" ht="12.75">
      <c r="B174" s="18"/>
      <c r="C174" s="84"/>
      <c r="D174" s="85"/>
      <c r="E174" s="86"/>
      <c r="F174" s="87"/>
      <c r="G174" s="86"/>
      <c r="H174" s="87"/>
      <c r="I174" s="86"/>
      <c r="J174" s="87"/>
      <c r="K174" s="86"/>
      <c r="L174" s="87"/>
      <c r="M174" s="86"/>
    </row>
    <row r="175" spans="2:13" ht="21" customHeight="1">
      <c r="B175" s="18" t="s">
        <v>56</v>
      </c>
      <c r="C175" s="89" t="s">
        <v>26</v>
      </c>
      <c r="D175" s="90">
        <v>20</v>
      </c>
      <c r="E175" s="91">
        <v>1.54</v>
      </c>
      <c r="F175" s="92">
        <v>0.6</v>
      </c>
      <c r="G175" s="91">
        <v>10.02</v>
      </c>
      <c r="H175" s="92">
        <v>51.8</v>
      </c>
      <c r="I175" s="93"/>
      <c r="J175" s="92">
        <v>4.4000000000000004</v>
      </c>
      <c r="K175" s="94">
        <v>0.4</v>
      </c>
      <c r="L175" s="117">
        <v>3.2000000000000001E-2</v>
      </c>
      <c r="M175" s="91">
        <v>0.01</v>
      </c>
    </row>
    <row r="176" spans="2:13" ht="12.75">
      <c r="B176" s="18"/>
      <c r="C176" s="84"/>
      <c r="D176" s="85"/>
      <c r="E176" s="86"/>
      <c r="F176" s="87"/>
      <c r="G176" s="86"/>
      <c r="H176" s="87"/>
      <c r="I176" s="86"/>
      <c r="J176" s="87"/>
      <c r="K176" s="86"/>
      <c r="L176" s="87"/>
      <c r="M176" s="86"/>
    </row>
    <row r="177" spans="2:13" ht="20.25" customHeight="1" thickBot="1">
      <c r="B177" s="32" t="s">
        <v>150</v>
      </c>
      <c r="C177" s="190" t="s">
        <v>151</v>
      </c>
      <c r="D177" s="360">
        <v>200</v>
      </c>
      <c r="E177" s="359">
        <v>1.8220000000000001</v>
      </c>
      <c r="F177" s="359">
        <v>1.663</v>
      </c>
      <c r="G177" s="359">
        <v>16.576000000000001</v>
      </c>
      <c r="H177" s="357">
        <v>88.92</v>
      </c>
      <c r="I177" s="357">
        <v>0.65</v>
      </c>
      <c r="J177" s="357">
        <v>62.46</v>
      </c>
      <c r="K177" s="359">
        <v>0.16400000000000001</v>
      </c>
      <c r="L177" s="358">
        <v>2.0899999999999998E-2</v>
      </c>
      <c r="M177" s="359">
        <v>7.8E-2</v>
      </c>
    </row>
    <row r="178" spans="2:13" ht="15" customHeight="1" thickBot="1">
      <c r="B178" s="32"/>
      <c r="C178" s="192" t="s">
        <v>18</v>
      </c>
      <c r="D178" s="85"/>
      <c r="E178" s="104">
        <f>SUM(E171:E177)</f>
        <v>11.462</v>
      </c>
      <c r="F178" s="104">
        <f t="shared" ref="F178:M178" si="18">SUM(F171:F177)</f>
        <v>15.746</v>
      </c>
      <c r="G178" s="104">
        <f t="shared" si="18"/>
        <v>85.801999999999992</v>
      </c>
      <c r="H178" s="104">
        <f t="shared" si="18"/>
        <v>532.36</v>
      </c>
      <c r="I178" s="104">
        <f t="shared" si="18"/>
        <v>1.6120000000000001</v>
      </c>
      <c r="J178" s="104">
        <f t="shared" si="18"/>
        <v>325.89</v>
      </c>
      <c r="K178" s="104">
        <f t="shared" si="18"/>
        <v>1.3419999999999999</v>
      </c>
      <c r="L178" s="104">
        <f t="shared" si="18"/>
        <v>0.26869999999999999</v>
      </c>
      <c r="M178" s="104">
        <f t="shared" si="18"/>
        <v>0.34520000000000001</v>
      </c>
    </row>
    <row r="179" spans="2:13" ht="15.75" customHeight="1" thickBot="1">
      <c r="B179" s="58"/>
      <c r="C179" s="187" t="s">
        <v>3</v>
      </c>
      <c r="D179" s="163"/>
      <c r="E179" s="107"/>
      <c r="F179" s="107"/>
      <c r="G179" s="107"/>
      <c r="H179" s="107"/>
      <c r="I179" s="107"/>
      <c r="J179" s="107"/>
      <c r="K179" s="107"/>
      <c r="L179" s="107"/>
      <c r="M179" s="108"/>
    </row>
    <row r="180" spans="2:13" ht="39.75" customHeight="1">
      <c r="B180" s="197" t="s">
        <v>55</v>
      </c>
      <c r="C180" s="109" t="s">
        <v>194</v>
      </c>
      <c r="D180" s="193" t="s">
        <v>109</v>
      </c>
      <c r="E180" s="38">
        <v>0.58919999999999995</v>
      </c>
      <c r="F180" s="42">
        <v>2.0375999999999999</v>
      </c>
      <c r="G180" s="38">
        <v>4.2706</v>
      </c>
      <c r="H180" s="39">
        <v>37.933</v>
      </c>
      <c r="I180" s="40">
        <v>4.2300000000000004</v>
      </c>
      <c r="J180" s="39">
        <v>32.372999999999998</v>
      </c>
      <c r="K180" s="38">
        <v>0.47739999999999999</v>
      </c>
      <c r="L180" s="194">
        <v>1.155E-2</v>
      </c>
      <c r="M180" s="43">
        <v>1.546E-2</v>
      </c>
    </row>
    <row r="181" spans="2:13" ht="12.75">
      <c r="B181" s="18"/>
      <c r="C181" s="84"/>
      <c r="D181" s="85"/>
      <c r="E181" s="86"/>
      <c r="F181" s="87"/>
      <c r="G181" s="86"/>
      <c r="H181" s="87"/>
      <c r="I181" s="86"/>
      <c r="J181" s="87"/>
      <c r="K181" s="86"/>
      <c r="L181" s="87"/>
      <c r="M181" s="86"/>
    </row>
    <row r="182" spans="2:13" s="17" customFormat="1" ht="26.25" customHeight="1">
      <c r="B182" s="18" t="s">
        <v>160</v>
      </c>
      <c r="C182" s="89" t="s">
        <v>170</v>
      </c>
      <c r="D182" s="90" t="s">
        <v>40</v>
      </c>
      <c r="E182" s="115">
        <v>7.1447380000000003</v>
      </c>
      <c r="F182" s="116">
        <v>10.365144000000001</v>
      </c>
      <c r="G182" s="115">
        <v>31.321307000000001</v>
      </c>
      <c r="H182" s="116">
        <v>247.77443500000001</v>
      </c>
      <c r="I182" s="91">
        <v>13.68</v>
      </c>
      <c r="J182" s="117">
        <v>63.119</v>
      </c>
      <c r="K182" s="118">
        <v>2.3856999999999999</v>
      </c>
      <c r="L182" s="119">
        <v>0.26155</v>
      </c>
      <c r="M182" s="120">
        <v>9.1340000000000005E-2</v>
      </c>
    </row>
    <row r="183" spans="2:13" ht="12.75">
      <c r="B183" s="18"/>
      <c r="C183" s="84"/>
      <c r="D183" s="85"/>
      <c r="E183" s="86"/>
      <c r="F183" s="87"/>
      <c r="G183" s="86"/>
      <c r="H183" s="87"/>
      <c r="I183" s="86"/>
      <c r="J183" s="87"/>
      <c r="K183" s="86"/>
      <c r="L183" s="87"/>
      <c r="M183" s="86"/>
    </row>
    <row r="184" spans="2:13" s="272" customFormat="1" ht="27" customHeight="1">
      <c r="B184" s="18" t="s">
        <v>56</v>
      </c>
      <c r="C184" s="324" t="s">
        <v>171</v>
      </c>
      <c r="D184" s="23" t="s">
        <v>52</v>
      </c>
      <c r="E184" s="253">
        <v>18.88</v>
      </c>
      <c r="F184" s="24">
        <v>8.32</v>
      </c>
      <c r="G184" s="25">
        <v>11.26</v>
      </c>
      <c r="H184" s="26">
        <v>168</v>
      </c>
      <c r="I184" s="27">
        <v>1.92</v>
      </c>
      <c r="J184" s="49">
        <v>22.4</v>
      </c>
      <c r="K184" s="25">
        <v>0.64</v>
      </c>
      <c r="L184" s="46">
        <v>0.1</v>
      </c>
      <c r="M184" s="24">
        <v>4.8000000000000001E-2</v>
      </c>
    </row>
    <row r="185" spans="2:13" ht="12.75">
      <c r="B185" s="18"/>
      <c r="C185" s="84"/>
      <c r="D185" s="85"/>
      <c r="E185" s="86"/>
      <c r="F185" s="87"/>
      <c r="G185" s="86"/>
      <c r="H185" s="87"/>
      <c r="I185" s="86"/>
      <c r="J185" s="87"/>
      <c r="K185" s="86"/>
      <c r="L185" s="87"/>
      <c r="M185" s="86"/>
    </row>
    <row r="186" spans="2:13" ht="25.5" customHeight="1">
      <c r="B186" s="18" t="s">
        <v>173</v>
      </c>
      <c r="C186" s="89" t="s">
        <v>172</v>
      </c>
      <c r="D186" s="114" t="s">
        <v>49</v>
      </c>
      <c r="E186" s="95">
        <v>2.85</v>
      </c>
      <c r="F186" s="121">
        <v>8.85</v>
      </c>
      <c r="G186" s="118">
        <v>7.2</v>
      </c>
      <c r="H186" s="117">
        <v>118.5</v>
      </c>
      <c r="I186" s="91">
        <v>33.119999999999997</v>
      </c>
      <c r="J186" s="96">
        <v>94.71</v>
      </c>
      <c r="K186" s="118">
        <v>1.5377000000000001</v>
      </c>
      <c r="L186" s="119">
        <v>0.20516000000000001</v>
      </c>
      <c r="M186" s="120">
        <v>0.15001</v>
      </c>
    </row>
    <row r="187" spans="2:13" ht="12.75">
      <c r="B187" s="18"/>
      <c r="C187" s="84"/>
      <c r="D187" s="113"/>
      <c r="E187" s="86"/>
      <c r="F187" s="87"/>
      <c r="G187" s="86"/>
      <c r="H187" s="87"/>
      <c r="I187" s="86"/>
      <c r="J187" s="87"/>
      <c r="K187" s="86"/>
      <c r="L187" s="87"/>
      <c r="M187" s="86"/>
    </row>
    <row r="188" spans="2:13" ht="23.25" customHeight="1">
      <c r="B188" s="18" t="s">
        <v>56</v>
      </c>
      <c r="C188" s="89" t="s">
        <v>21</v>
      </c>
      <c r="D188" s="90" t="s">
        <v>22</v>
      </c>
      <c r="E188" s="91">
        <v>2.86</v>
      </c>
      <c r="F188" s="96">
        <v>0.84</v>
      </c>
      <c r="G188" s="91">
        <v>17.940000000000001</v>
      </c>
      <c r="H188" s="92">
        <v>91.4</v>
      </c>
      <c r="I188" s="93"/>
      <c r="J188" s="92">
        <v>10.199999999999999</v>
      </c>
      <c r="K188" s="91">
        <v>1.18</v>
      </c>
      <c r="L188" s="117">
        <v>6.6000000000000003E-2</v>
      </c>
      <c r="M188" s="95">
        <v>2.5999999999999999E-2</v>
      </c>
    </row>
    <row r="189" spans="2:13" ht="12.75">
      <c r="B189" s="18"/>
      <c r="C189" s="84"/>
      <c r="D189" s="85"/>
      <c r="E189" s="86"/>
      <c r="F189" s="87"/>
      <c r="G189" s="86"/>
      <c r="H189" s="87"/>
      <c r="I189" s="86"/>
      <c r="J189" s="87"/>
      <c r="K189" s="86"/>
      <c r="L189" s="87"/>
      <c r="M189" s="86"/>
    </row>
    <row r="190" spans="2:13" ht="21" customHeight="1" thickBot="1">
      <c r="B190" s="31" t="s">
        <v>149</v>
      </c>
      <c r="C190" s="97" t="s">
        <v>29</v>
      </c>
      <c r="D190" s="122">
        <v>200</v>
      </c>
      <c r="E190" s="123">
        <v>1.1112</v>
      </c>
      <c r="F190" s="124">
        <v>0.11119999999999999</v>
      </c>
      <c r="G190" s="123">
        <v>25.6844</v>
      </c>
      <c r="H190" s="125">
        <v>108.866</v>
      </c>
      <c r="I190" s="126">
        <v>2.78</v>
      </c>
      <c r="J190" s="125">
        <v>5.048</v>
      </c>
      <c r="K190" s="123">
        <v>0.67159999999999997</v>
      </c>
      <c r="L190" s="127">
        <v>8.3400000000000002E-3</v>
      </c>
      <c r="M190" s="128">
        <v>5.5599999999999998E-3</v>
      </c>
    </row>
    <row r="191" spans="2:13" ht="15" customHeight="1" thickBot="1">
      <c r="B191" s="32"/>
      <c r="C191" s="100" t="s">
        <v>23</v>
      </c>
      <c r="D191" s="163"/>
      <c r="E191" s="52">
        <f>SUM(E180:E190)</f>
        <v>33.435137999999995</v>
      </c>
      <c r="F191" s="52">
        <f t="shared" ref="F191:M191" si="19">SUM(F180:F190)</f>
        <v>30.523944</v>
      </c>
      <c r="G191" s="52">
        <f t="shared" si="19"/>
        <v>97.676306999999994</v>
      </c>
      <c r="H191" s="52">
        <f t="shared" si="19"/>
        <v>772.47343499999999</v>
      </c>
      <c r="I191" s="52">
        <f t="shared" si="19"/>
        <v>55.73</v>
      </c>
      <c r="J191" s="52">
        <f t="shared" si="19"/>
        <v>227.84999999999997</v>
      </c>
      <c r="K191" s="52">
        <f t="shared" si="19"/>
        <v>6.8923999999999994</v>
      </c>
      <c r="L191" s="52">
        <f t="shared" si="19"/>
        <v>0.65260000000000007</v>
      </c>
      <c r="M191" s="52">
        <f t="shared" si="19"/>
        <v>0.33637000000000006</v>
      </c>
    </row>
    <row r="192" spans="2:13" ht="15" customHeight="1" thickBot="1">
      <c r="B192" s="32"/>
      <c r="C192" s="164" t="s">
        <v>24</v>
      </c>
      <c r="D192" s="185"/>
      <c r="E192" s="61">
        <f t="shared" ref="E192:M192" si="20">E178+E191</f>
        <v>44.897137999999998</v>
      </c>
      <c r="F192" s="61">
        <f t="shared" si="20"/>
        <v>46.269944000000002</v>
      </c>
      <c r="G192" s="61">
        <f t="shared" si="20"/>
        <v>183.47830699999997</v>
      </c>
      <c r="H192" s="61">
        <f t="shared" si="20"/>
        <v>1304.833435</v>
      </c>
      <c r="I192" s="61">
        <f t="shared" si="20"/>
        <v>57.341999999999999</v>
      </c>
      <c r="J192" s="61">
        <f t="shared" si="20"/>
        <v>553.74</v>
      </c>
      <c r="K192" s="61">
        <f t="shared" si="20"/>
        <v>8.2343999999999991</v>
      </c>
      <c r="L192" s="61">
        <f t="shared" si="20"/>
        <v>0.92130000000000001</v>
      </c>
      <c r="M192" s="61">
        <f t="shared" si="20"/>
        <v>0.68157000000000001</v>
      </c>
    </row>
    <row r="193" spans="2:13" ht="12.75">
      <c r="B193" s="63"/>
      <c r="D193" s="136"/>
    </row>
    <row r="194" spans="2:13" ht="15">
      <c r="B194" s="1" t="s">
        <v>30</v>
      </c>
      <c r="D194" s="136"/>
    </row>
    <row r="195" spans="2:13" ht="15">
      <c r="B195" s="1" t="s">
        <v>41</v>
      </c>
      <c r="D195" s="136"/>
    </row>
    <row r="196" spans="2:13" ht="15.75">
      <c r="B196" s="1" t="s">
        <v>14</v>
      </c>
      <c r="C196" s="65"/>
      <c r="D196" s="137"/>
      <c r="E196" s="67"/>
      <c r="F196" s="67"/>
      <c r="G196" s="67"/>
      <c r="H196" s="67"/>
      <c r="I196" s="67"/>
      <c r="J196" s="67"/>
      <c r="K196" s="67"/>
      <c r="L196" s="67"/>
      <c r="M196" s="67"/>
    </row>
    <row r="197" spans="2:13" ht="13.5" thickBot="1">
      <c r="B197" s="63"/>
      <c r="C197" s="264"/>
      <c r="D197" s="138"/>
      <c r="E197" s="67"/>
      <c r="F197" s="67"/>
      <c r="G197" s="67"/>
      <c r="H197" s="67"/>
      <c r="I197" s="67"/>
      <c r="J197" s="67"/>
      <c r="K197" s="67"/>
      <c r="L197" s="67"/>
      <c r="M197" s="67"/>
    </row>
    <row r="198" spans="2:13" ht="43.5" customHeight="1" thickBot="1">
      <c r="B198" s="6" t="s">
        <v>15</v>
      </c>
      <c r="C198" s="256" t="s">
        <v>16</v>
      </c>
      <c r="D198" s="139" t="s">
        <v>1</v>
      </c>
      <c r="E198" s="140" t="s">
        <v>4</v>
      </c>
      <c r="F198" s="141" t="s">
        <v>5</v>
      </c>
      <c r="G198" s="142" t="s">
        <v>6</v>
      </c>
      <c r="H198" s="143" t="s">
        <v>17</v>
      </c>
      <c r="I198" s="140" t="s">
        <v>7</v>
      </c>
      <c r="J198" s="141" t="s">
        <v>8</v>
      </c>
      <c r="K198" s="140" t="s">
        <v>9</v>
      </c>
      <c r="L198" s="141" t="s">
        <v>10</v>
      </c>
      <c r="M198" s="144" t="s">
        <v>11</v>
      </c>
    </row>
    <row r="199" spans="2:13" ht="15" customHeight="1" thickBot="1">
      <c r="B199" s="35"/>
      <c r="C199" s="168" t="s">
        <v>2</v>
      </c>
      <c r="D199" s="85"/>
      <c r="E199" s="146"/>
      <c r="F199" s="146"/>
      <c r="G199" s="146"/>
      <c r="H199" s="146"/>
      <c r="I199" s="146"/>
      <c r="J199" s="146"/>
      <c r="K199" s="146"/>
      <c r="L199" s="146"/>
      <c r="M199" s="147"/>
    </row>
    <row r="200" spans="2:13" ht="29.25" customHeight="1">
      <c r="B200" s="35" t="s">
        <v>176</v>
      </c>
      <c r="C200" s="265" t="s">
        <v>175</v>
      </c>
      <c r="D200" s="247" t="s">
        <v>43</v>
      </c>
      <c r="E200" s="245">
        <v>19.353999999999999</v>
      </c>
      <c r="F200" s="244">
        <v>19.155000000000001</v>
      </c>
      <c r="G200" s="245">
        <v>44.963999999999999</v>
      </c>
      <c r="H200" s="248">
        <v>433.11</v>
      </c>
      <c r="I200" s="245">
        <v>0.55900000000000005</v>
      </c>
      <c r="J200" s="248">
        <v>274.57</v>
      </c>
      <c r="K200" s="245">
        <v>0.45600000000000002</v>
      </c>
      <c r="L200" s="246">
        <v>0.15210000000000001</v>
      </c>
      <c r="M200" s="246">
        <v>0.27450000000000002</v>
      </c>
    </row>
    <row r="201" spans="2:13" ht="12" customHeight="1">
      <c r="B201" s="18"/>
      <c r="C201" s="204"/>
      <c r="D201" s="114"/>
      <c r="E201" s="117"/>
      <c r="F201" s="95"/>
      <c r="G201" s="117"/>
      <c r="H201" s="91"/>
      <c r="I201" s="117"/>
      <c r="J201" s="91"/>
      <c r="K201" s="117"/>
      <c r="L201" s="118"/>
      <c r="M201" s="118"/>
    </row>
    <row r="202" spans="2:13" ht="17.25" customHeight="1">
      <c r="B202" s="51" t="s">
        <v>56</v>
      </c>
      <c r="C202" s="204" t="s">
        <v>111</v>
      </c>
      <c r="D202" s="114" t="s">
        <v>49</v>
      </c>
      <c r="E202" s="249">
        <v>0.6</v>
      </c>
      <c r="F202" s="250">
        <v>0.45</v>
      </c>
      <c r="G202" s="250">
        <v>15.45</v>
      </c>
      <c r="H202" s="249">
        <v>70.5</v>
      </c>
      <c r="I202" s="249">
        <v>7.5</v>
      </c>
      <c r="J202" s="249">
        <v>28.5</v>
      </c>
      <c r="K202" s="250">
        <v>3.45</v>
      </c>
      <c r="L202" s="250">
        <v>0.03</v>
      </c>
      <c r="M202" s="251">
        <v>4.4999999999999998E-2</v>
      </c>
    </row>
    <row r="203" spans="2:13" ht="12.75">
      <c r="B203" s="18"/>
      <c r="C203" s="203"/>
      <c r="D203" s="113"/>
      <c r="E203" s="87"/>
      <c r="F203" s="86"/>
      <c r="G203" s="87"/>
      <c r="H203" s="86"/>
      <c r="I203" s="87"/>
      <c r="J203" s="86"/>
      <c r="K203" s="87"/>
      <c r="L203" s="86"/>
      <c r="M203" s="86"/>
    </row>
    <row r="204" spans="2:13" ht="15.75" customHeight="1" thickBot="1">
      <c r="B204" s="31" t="s">
        <v>143</v>
      </c>
      <c r="C204" s="153" t="s">
        <v>34</v>
      </c>
      <c r="D204" s="161" t="s">
        <v>48</v>
      </c>
      <c r="E204" s="156">
        <v>7.1199999999999999E-2</v>
      </c>
      <c r="F204" s="172">
        <v>7.7999999999999996E-3</v>
      </c>
      <c r="G204" s="162">
        <v>15.273999999999999</v>
      </c>
      <c r="H204" s="154">
        <v>62.781999999999996</v>
      </c>
      <c r="I204" s="99">
        <v>3.12</v>
      </c>
      <c r="J204" s="155">
        <v>3.63</v>
      </c>
      <c r="K204" s="156">
        <v>9.5799999999999996E-2</v>
      </c>
      <c r="L204" s="173">
        <v>3.1199999999999999E-3</v>
      </c>
      <c r="M204" s="174">
        <v>1.56E-3</v>
      </c>
    </row>
    <row r="205" spans="2:13" ht="15" customHeight="1" thickBot="1">
      <c r="B205" s="32"/>
      <c r="C205" s="100" t="s">
        <v>18</v>
      </c>
      <c r="D205" s="163"/>
      <c r="E205" s="196">
        <f>SUM(E200:E204)</f>
        <v>20.025200000000002</v>
      </c>
      <c r="F205" s="196">
        <f t="shared" ref="F205:M205" si="21">SUM(F200:F204)</f>
        <v>19.6128</v>
      </c>
      <c r="G205" s="196">
        <f t="shared" si="21"/>
        <v>75.688000000000002</v>
      </c>
      <c r="H205" s="196">
        <f t="shared" si="21"/>
        <v>566.39200000000005</v>
      </c>
      <c r="I205" s="196">
        <f t="shared" si="21"/>
        <v>11.178999999999998</v>
      </c>
      <c r="J205" s="196">
        <f t="shared" si="21"/>
        <v>306.7</v>
      </c>
      <c r="K205" s="196">
        <f t="shared" si="21"/>
        <v>4.0018000000000002</v>
      </c>
      <c r="L205" s="196">
        <f t="shared" si="21"/>
        <v>0.18522000000000002</v>
      </c>
      <c r="M205" s="175">
        <f t="shared" si="21"/>
        <v>0.32106000000000001</v>
      </c>
    </row>
    <row r="206" spans="2:13" ht="15" customHeight="1" thickBot="1">
      <c r="B206" s="58"/>
      <c r="C206" s="145" t="s">
        <v>3</v>
      </c>
      <c r="D206" s="75"/>
      <c r="E206" s="107"/>
      <c r="F206" s="107"/>
      <c r="G206" s="107"/>
      <c r="H206" s="107"/>
      <c r="I206" s="107"/>
      <c r="J206" s="107"/>
      <c r="K206" s="107"/>
      <c r="L206" s="107"/>
      <c r="M206" s="108"/>
    </row>
    <row r="207" spans="2:13" ht="40.5" customHeight="1">
      <c r="B207" s="158" t="s">
        <v>145</v>
      </c>
      <c r="C207" s="188" t="s">
        <v>190</v>
      </c>
      <c r="D207" s="193" t="s">
        <v>109</v>
      </c>
      <c r="E207" s="80">
        <v>0.72699999999999998</v>
      </c>
      <c r="F207" s="42">
        <v>3.0825999999999998</v>
      </c>
      <c r="G207" s="149">
        <v>7.2817999999999996</v>
      </c>
      <c r="H207" s="39">
        <v>60.539000000000001</v>
      </c>
      <c r="I207" s="82">
        <v>14.93</v>
      </c>
      <c r="J207" s="39">
        <v>22.783999999999999</v>
      </c>
      <c r="K207" s="149">
        <v>0.53520000000000001</v>
      </c>
      <c r="L207" s="194">
        <v>1.9230000000000001E-2</v>
      </c>
      <c r="M207" s="183">
        <v>2.2239999999999999E-2</v>
      </c>
    </row>
    <row r="208" spans="2:13" ht="12.75">
      <c r="B208" s="18"/>
      <c r="C208" s="203"/>
      <c r="D208" s="151"/>
      <c r="E208" s="86"/>
      <c r="F208" s="87"/>
      <c r="G208" s="86"/>
      <c r="H208" s="87"/>
      <c r="I208" s="86"/>
      <c r="J208" s="87"/>
      <c r="K208" s="86"/>
      <c r="L208" s="87"/>
      <c r="M208" s="86"/>
    </row>
    <row r="209" spans="2:13" ht="22.5" customHeight="1">
      <c r="B209" s="51" t="s">
        <v>153</v>
      </c>
      <c r="C209" s="89" t="s">
        <v>70</v>
      </c>
      <c r="D209" s="90" t="s">
        <v>19</v>
      </c>
      <c r="E209" s="91">
        <v>12.68</v>
      </c>
      <c r="F209" s="121">
        <v>10.498100000000001</v>
      </c>
      <c r="G209" s="95">
        <v>24.347000000000001</v>
      </c>
      <c r="H209" s="117">
        <v>242.96799999999999</v>
      </c>
      <c r="I209" s="224">
        <v>13.01</v>
      </c>
      <c r="J209" s="225">
        <v>91.971999999999994</v>
      </c>
      <c r="K209" s="226">
        <v>1.5859000000000001</v>
      </c>
      <c r="L209" s="227">
        <v>0.25063999999999997</v>
      </c>
      <c r="M209" s="228">
        <v>0.17521</v>
      </c>
    </row>
    <row r="210" spans="2:13" ht="12.75">
      <c r="B210" s="18"/>
      <c r="C210" s="203"/>
      <c r="D210" s="151"/>
      <c r="E210" s="86"/>
      <c r="F210" s="87"/>
      <c r="G210" s="86"/>
      <c r="H210" s="87"/>
      <c r="I210" s="86"/>
      <c r="J210" s="87"/>
      <c r="K210" s="86"/>
      <c r="L210" s="87"/>
      <c r="M210" s="86"/>
    </row>
    <row r="211" spans="2:13" s="272" customFormat="1" ht="23.25" customHeight="1">
      <c r="B211" s="51" t="s">
        <v>42</v>
      </c>
      <c r="C211" s="288" t="s">
        <v>178</v>
      </c>
      <c r="D211" s="90" t="s">
        <v>154</v>
      </c>
      <c r="E211" s="289">
        <v>11.7</v>
      </c>
      <c r="F211" s="225">
        <v>7.25</v>
      </c>
      <c r="G211" s="289">
        <v>9</v>
      </c>
      <c r="H211" s="291">
        <v>165</v>
      </c>
      <c r="I211" s="292">
        <v>0.9</v>
      </c>
      <c r="J211" s="293">
        <v>109</v>
      </c>
      <c r="K211" s="289">
        <v>1.6</v>
      </c>
      <c r="L211" s="290">
        <v>0.03</v>
      </c>
      <c r="M211" s="226">
        <v>0.03</v>
      </c>
    </row>
    <row r="212" spans="2:13" ht="12.75">
      <c r="B212" s="18"/>
      <c r="C212" s="203"/>
      <c r="D212" s="151"/>
      <c r="E212" s="86"/>
      <c r="F212" s="87"/>
      <c r="G212" s="86"/>
      <c r="H212" s="87"/>
      <c r="I212" s="86"/>
      <c r="J212" s="87"/>
      <c r="K212" s="86"/>
      <c r="L212" s="87"/>
      <c r="M212" s="86"/>
    </row>
    <row r="213" spans="2:13" ht="28.5" customHeight="1">
      <c r="B213" s="51" t="s">
        <v>164</v>
      </c>
      <c r="C213" s="89" t="s">
        <v>163</v>
      </c>
      <c r="D213" s="90" t="s">
        <v>20</v>
      </c>
      <c r="E213" s="95">
        <v>5.86</v>
      </c>
      <c r="F213" s="117">
        <v>4.8099999999999996</v>
      </c>
      <c r="G213" s="171">
        <v>37.409999999999997</v>
      </c>
      <c r="H213" s="96">
        <v>217</v>
      </c>
      <c r="I213" s="93">
        <v>0</v>
      </c>
      <c r="J213" s="96">
        <v>18.03</v>
      </c>
      <c r="K213" s="95">
        <v>0.92</v>
      </c>
      <c r="L213" s="121">
        <v>0.09</v>
      </c>
      <c r="M213" s="118">
        <v>2.5999999999999999E-2</v>
      </c>
    </row>
    <row r="214" spans="2:13" ht="12.75">
      <c r="B214" s="18"/>
      <c r="C214" s="84"/>
      <c r="D214" s="85"/>
      <c r="E214" s="86"/>
      <c r="F214" s="87"/>
      <c r="G214" s="86"/>
      <c r="H214" s="87"/>
      <c r="I214" s="86"/>
      <c r="J214" s="87"/>
      <c r="K214" s="86"/>
      <c r="L214" s="87"/>
      <c r="M214" s="86"/>
    </row>
    <row r="215" spans="2:13" ht="15" customHeight="1">
      <c r="B215" s="18" t="s">
        <v>56</v>
      </c>
      <c r="C215" s="204" t="s">
        <v>21</v>
      </c>
      <c r="D215" s="152" t="s">
        <v>22</v>
      </c>
      <c r="E215" s="91">
        <v>2.86</v>
      </c>
      <c r="F215" s="96">
        <v>0.84</v>
      </c>
      <c r="G215" s="91">
        <v>17.940000000000001</v>
      </c>
      <c r="H215" s="92">
        <v>91.4</v>
      </c>
      <c r="I215" s="93"/>
      <c r="J215" s="92">
        <v>10.199999999999999</v>
      </c>
      <c r="K215" s="91">
        <v>1.18</v>
      </c>
      <c r="L215" s="117">
        <v>6.6000000000000003E-2</v>
      </c>
      <c r="M215" s="95">
        <v>2.5999999999999999E-2</v>
      </c>
    </row>
    <row r="216" spans="2:13" ht="12.75">
      <c r="B216" s="18"/>
      <c r="C216" s="203"/>
      <c r="D216" s="151"/>
      <c r="E216" s="86"/>
      <c r="F216" s="87"/>
      <c r="G216" s="86"/>
      <c r="H216" s="87"/>
      <c r="I216" s="86"/>
      <c r="J216" s="87"/>
      <c r="K216" s="86"/>
      <c r="L216" s="87"/>
      <c r="M216" s="86"/>
    </row>
    <row r="217" spans="2:13" ht="23.25" customHeight="1" thickBot="1">
      <c r="B217" s="160" t="s">
        <v>138</v>
      </c>
      <c r="C217" s="190" t="s">
        <v>177</v>
      </c>
      <c r="D217" s="195">
        <v>200</v>
      </c>
      <c r="E217" s="178">
        <v>0.08</v>
      </c>
      <c r="F217" s="98">
        <v>0.03</v>
      </c>
      <c r="G217" s="191">
        <v>20.53</v>
      </c>
      <c r="H217" s="99">
        <v>84</v>
      </c>
      <c r="I217" s="191">
        <v>2.8</v>
      </c>
      <c r="J217" s="99">
        <v>28</v>
      </c>
      <c r="K217" s="125">
        <v>0.6</v>
      </c>
      <c r="L217" s="162">
        <v>1E-3</v>
      </c>
      <c r="M217" s="162">
        <v>1E-3</v>
      </c>
    </row>
    <row r="218" spans="2:13" ht="15" customHeight="1" thickBot="1">
      <c r="B218" s="32"/>
      <c r="C218" s="100" t="s">
        <v>23</v>
      </c>
      <c r="D218" s="163"/>
      <c r="E218" s="54">
        <f>SUM(E207:E217)</f>
        <v>33.906999999999996</v>
      </c>
      <c r="F218" s="54">
        <f t="shared" ref="F218:M218" si="22">SUM(F207:F217)</f>
        <v>26.5107</v>
      </c>
      <c r="G218" s="54">
        <f t="shared" si="22"/>
        <v>116.50879999999999</v>
      </c>
      <c r="H218" s="54">
        <f t="shared" si="22"/>
        <v>860.90700000000004</v>
      </c>
      <c r="I218" s="54">
        <f t="shared" si="22"/>
        <v>31.639999999999997</v>
      </c>
      <c r="J218" s="54">
        <f t="shared" si="22"/>
        <v>279.98599999999999</v>
      </c>
      <c r="K218" s="54">
        <f t="shared" si="22"/>
        <v>6.4211</v>
      </c>
      <c r="L218" s="54">
        <f t="shared" si="22"/>
        <v>0.45686999999999994</v>
      </c>
      <c r="M218" s="54">
        <f t="shared" si="22"/>
        <v>0.28045000000000003</v>
      </c>
    </row>
    <row r="219" spans="2:13" ht="15" customHeight="1" thickBot="1">
      <c r="B219" s="32"/>
      <c r="C219" s="164" t="s">
        <v>24</v>
      </c>
      <c r="D219" s="185"/>
      <c r="E219" s="134">
        <f t="shared" ref="E219:M219" si="23">E205+E218</f>
        <v>53.932199999999995</v>
      </c>
      <c r="F219" s="134">
        <f t="shared" si="23"/>
        <v>46.1235</v>
      </c>
      <c r="G219" s="134">
        <f t="shared" si="23"/>
        <v>192.1968</v>
      </c>
      <c r="H219" s="134">
        <f t="shared" si="23"/>
        <v>1427.299</v>
      </c>
      <c r="I219" s="134">
        <f t="shared" si="23"/>
        <v>42.818999999999996</v>
      </c>
      <c r="J219" s="134">
        <f t="shared" si="23"/>
        <v>586.68599999999992</v>
      </c>
      <c r="K219" s="134">
        <f t="shared" si="23"/>
        <v>10.4229</v>
      </c>
      <c r="L219" s="134">
        <f t="shared" si="23"/>
        <v>0.64208999999999994</v>
      </c>
      <c r="M219" s="134">
        <f t="shared" si="23"/>
        <v>0.60150999999999999</v>
      </c>
    </row>
    <row r="220" spans="2:13" ht="12.75">
      <c r="B220" s="63"/>
      <c r="C220" s="186"/>
      <c r="D220" s="136"/>
    </row>
    <row r="221" spans="2:13" ht="15">
      <c r="B221" s="1" t="s">
        <v>33</v>
      </c>
      <c r="D221" s="136"/>
    </row>
    <row r="222" spans="2:13" ht="15">
      <c r="B222" s="1" t="s">
        <v>41</v>
      </c>
      <c r="D222" s="136"/>
    </row>
    <row r="223" spans="2:13" ht="15.75">
      <c r="B223" s="1" t="s">
        <v>14</v>
      </c>
      <c r="C223" s="65"/>
      <c r="D223" s="137"/>
      <c r="E223" s="67"/>
      <c r="F223" s="67"/>
      <c r="G223" s="67"/>
      <c r="H223" s="67"/>
      <c r="I223" s="67"/>
      <c r="J223" s="67"/>
      <c r="K223" s="67"/>
      <c r="L223" s="67"/>
      <c r="M223" s="67"/>
    </row>
    <row r="224" spans="2:13" ht="13.5" thickBot="1">
      <c r="B224" s="63"/>
      <c r="C224" s="264"/>
      <c r="D224" s="138"/>
      <c r="E224" s="67"/>
      <c r="F224" s="67"/>
      <c r="G224" s="67"/>
      <c r="H224" s="67"/>
      <c r="I224" s="67"/>
      <c r="J224" s="67"/>
      <c r="K224" s="67"/>
      <c r="L224" s="67"/>
      <c r="M224" s="67"/>
    </row>
    <row r="225" spans="2:13" ht="39.75" customHeight="1" thickBot="1">
      <c r="B225" s="6" t="s">
        <v>15</v>
      </c>
      <c r="C225" s="256" t="s">
        <v>16</v>
      </c>
      <c r="D225" s="180" t="s">
        <v>1</v>
      </c>
      <c r="E225" s="141" t="s">
        <v>4</v>
      </c>
      <c r="F225" s="140" t="s">
        <v>5</v>
      </c>
      <c r="G225" s="143" t="s">
        <v>6</v>
      </c>
      <c r="H225" s="142" t="s">
        <v>17</v>
      </c>
      <c r="I225" s="141" t="s">
        <v>7</v>
      </c>
      <c r="J225" s="140" t="s">
        <v>8</v>
      </c>
      <c r="K225" s="141" t="s">
        <v>9</v>
      </c>
      <c r="L225" s="140" t="s">
        <v>10</v>
      </c>
      <c r="M225" s="141" t="s">
        <v>11</v>
      </c>
    </row>
    <row r="226" spans="2:13" ht="15" customHeight="1" thickBot="1">
      <c r="B226" s="35"/>
      <c r="C226" s="145" t="s">
        <v>2</v>
      </c>
      <c r="D226" s="85"/>
      <c r="E226" s="146"/>
      <c r="F226" s="146"/>
      <c r="G226" s="146"/>
      <c r="H226" s="146"/>
      <c r="I226" s="146"/>
      <c r="J226" s="146"/>
      <c r="K226" s="146"/>
      <c r="L226" s="146"/>
      <c r="M226" s="147"/>
    </row>
    <row r="227" spans="2:13" ht="15.75" customHeight="1">
      <c r="B227" s="16" t="s">
        <v>179</v>
      </c>
      <c r="C227" s="78" t="s">
        <v>59</v>
      </c>
      <c r="D227" s="79" t="s">
        <v>49</v>
      </c>
      <c r="E227" s="80">
        <v>12.4872</v>
      </c>
      <c r="F227" s="80">
        <v>17.374400000000001</v>
      </c>
      <c r="G227" s="83">
        <v>5.0129999999999999</v>
      </c>
      <c r="H227" s="82">
        <v>226.45</v>
      </c>
      <c r="I227" s="83">
        <v>5.01</v>
      </c>
      <c r="J227" s="82">
        <v>317.2</v>
      </c>
      <c r="K227" s="81">
        <v>2.4213999999999998</v>
      </c>
      <c r="L227" s="80">
        <v>0.11882000000000001</v>
      </c>
      <c r="M227" s="80">
        <v>0.42510000000000003</v>
      </c>
    </row>
    <row r="228" spans="2:13" ht="12.75">
      <c r="B228" s="18"/>
      <c r="C228" s="84"/>
      <c r="D228" s="85"/>
      <c r="E228" s="86"/>
      <c r="F228" s="87"/>
      <c r="G228" s="86"/>
      <c r="H228" s="87"/>
      <c r="I228" s="86"/>
      <c r="J228" s="87"/>
      <c r="K228" s="86"/>
      <c r="L228" s="87"/>
      <c r="M228" s="86"/>
    </row>
    <row r="229" spans="2:13" ht="15" customHeight="1">
      <c r="B229" s="18" t="s">
        <v>56</v>
      </c>
      <c r="C229" s="89" t="s">
        <v>26</v>
      </c>
      <c r="D229" s="90">
        <v>20</v>
      </c>
      <c r="E229" s="91">
        <v>1.54</v>
      </c>
      <c r="F229" s="92">
        <v>0.6</v>
      </c>
      <c r="G229" s="91">
        <v>10.02</v>
      </c>
      <c r="H229" s="92">
        <v>51.8</v>
      </c>
      <c r="I229" s="93"/>
      <c r="J229" s="92">
        <v>4.4000000000000004</v>
      </c>
      <c r="K229" s="94">
        <v>0.4</v>
      </c>
      <c r="L229" s="117">
        <v>3.2000000000000001E-2</v>
      </c>
      <c r="M229" s="91">
        <v>0.01</v>
      </c>
    </row>
    <row r="230" spans="2:13" ht="12.75">
      <c r="B230" s="18"/>
      <c r="C230" s="259"/>
      <c r="D230" s="252"/>
      <c r="E230" s="20"/>
      <c r="F230" s="20"/>
      <c r="G230" s="21"/>
      <c r="H230" s="20"/>
      <c r="I230" s="21"/>
      <c r="J230" s="20"/>
      <c r="K230" s="21"/>
      <c r="L230" s="20"/>
      <c r="M230" s="22"/>
    </row>
    <row r="231" spans="2:13" ht="15.75" customHeight="1" thickBot="1">
      <c r="B231" s="31" t="s">
        <v>180</v>
      </c>
      <c r="C231" s="153" t="s">
        <v>39</v>
      </c>
      <c r="D231" s="161" t="s">
        <v>48</v>
      </c>
      <c r="E231" s="162">
        <v>1E-3</v>
      </c>
      <c r="F231" s="182"/>
      <c r="G231" s="99">
        <v>15.04</v>
      </c>
      <c r="H231" s="155">
        <v>60.13</v>
      </c>
      <c r="I231" s="98"/>
      <c r="J231" s="155">
        <v>0.51</v>
      </c>
      <c r="K231" s="162">
        <v>4.9000000000000002E-2</v>
      </c>
      <c r="L231" s="182"/>
      <c r="M231" s="98"/>
    </row>
    <row r="232" spans="2:13" ht="15" customHeight="1" thickBot="1">
      <c r="B232" s="32"/>
      <c r="C232" s="192" t="s">
        <v>18</v>
      </c>
      <c r="D232" s="85"/>
      <c r="E232" s="104">
        <f>SUM(E227:E231)</f>
        <v>14.0282</v>
      </c>
      <c r="F232" s="104">
        <f t="shared" ref="F232:M232" si="24">SUM(F227:F231)</f>
        <v>17.974400000000003</v>
      </c>
      <c r="G232" s="104">
        <f t="shared" si="24"/>
        <v>30.073</v>
      </c>
      <c r="H232" s="104">
        <f t="shared" si="24"/>
        <v>338.38</v>
      </c>
      <c r="I232" s="104">
        <f t="shared" si="24"/>
        <v>5.01</v>
      </c>
      <c r="J232" s="104">
        <f t="shared" si="24"/>
        <v>322.10999999999996</v>
      </c>
      <c r="K232" s="104">
        <f t="shared" si="24"/>
        <v>2.8703999999999996</v>
      </c>
      <c r="L232" s="104">
        <f t="shared" si="24"/>
        <v>0.15082000000000001</v>
      </c>
      <c r="M232" s="104">
        <f t="shared" si="24"/>
        <v>0.43510000000000004</v>
      </c>
    </row>
    <row r="233" spans="2:13" ht="15" customHeight="1" thickBot="1">
      <c r="B233" s="35"/>
      <c r="C233" s="266" t="s">
        <v>3</v>
      </c>
      <c r="D233" s="163"/>
      <c r="E233" s="107"/>
      <c r="F233" s="107"/>
      <c r="G233" s="107"/>
      <c r="H233" s="107"/>
      <c r="I233" s="107"/>
      <c r="J233" s="107"/>
      <c r="K233" s="107"/>
      <c r="L233" s="107"/>
      <c r="M233" s="108"/>
    </row>
    <row r="234" spans="2:13" ht="40.5" customHeight="1">
      <c r="B234" s="18" t="s">
        <v>56</v>
      </c>
      <c r="C234" s="109" t="s">
        <v>195</v>
      </c>
      <c r="D234" s="198" t="s">
        <v>109</v>
      </c>
      <c r="E234" s="40">
        <v>0.42</v>
      </c>
      <c r="F234" s="41">
        <v>0.06</v>
      </c>
      <c r="G234" s="40">
        <v>1.1399999999999999</v>
      </c>
      <c r="H234" s="111">
        <v>7</v>
      </c>
      <c r="I234" s="199">
        <v>4.2</v>
      </c>
      <c r="J234" s="111">
        <v>10.199999999999999</v>
      </c>
      <c r="K234" s="40">
        <v>0.3</v>
      </c>
      <c r="L234" s="39">
        <v>1.7999999999999999E-2</v>
      </c>
      <c r="M234" s="200">
        <v>1.2E-2</v>
      </c>
    </row>
    <row r="235" spans="2:13" ht="12.75">
      <c r="B235" s="18"/>
      <c r="C235" s="84"/>
      <c r="D235" s="85"/>
      <c r="E235" s="86"/>
      <c r="F235" s="87"/>
      <c r="G235" s="86"/>
      <c r="H235" s="87"/>
      <c r="I235" s="86"/>
      <c r="J235" s="87"/>
      <c r="K235" s="86"/>
      <c r="L235" s="87"/>
      <c r="M235" s="86"/>
    </row>
    <row r="236" spans="2:13" ht="23.25" customHeight="1">
      <c r="B236" s="18" t="s">
        <v>181</v>
      </c>
      <c r="C236" s="204" t="s">
        <v>50</v>
      </c>
      <c r="D236" s="152" t="s">
        <v>27</v>
      </c>
      <c r="E236" s="115">
        <v>5.4252380000000002</v>
      </c>
      <c r="F236" s="116">
        <v>10.498244</v>
      </c>
      <c r="G236" s="115">
        <v>21.548307000000001</v>
      </c>
      <c r="H236" s="116">
        <v>202.94843499999999</v>
      </c>
      <c r="I236" s="95">
        <v>18.574999999999999</v>
      </c>
      <c r="J236" s="117">
        <v>61.667000000000002</v>
      </c>
      <c r="K236" s="118">
        <v>1.3756999999999999</v>
      </c>
      <c r="L236" s="119">
        <v>6.6949999999999996E-2</v>
      </c>
      <c r="M236" s="120">
        <v>8.6249999999999993E-2</v>
      </c>
    </row>
    <row r="237" spans="2:13" ht="12.75">
      <c r="B237" s="18"/>
      <c r="C237" s="84"/>
      <c r="D237" s="85"/>
      <c r="E237" s="86"/>
      <c r="F237" s="87"/>
      <c r="G237" s="86"/>
      <c r="H237" s="87"/>
      <c r="I237" s="86"/>
      <c r="J237" s="87"/>
      <c r="K237" s="86"/>
      <c r="L237" s="87"/>
      <c r="M237" s="86"/>
    </row>
    <row r="238" spans="2:13" s="272" customFormat="1" ht="24.75" customHeight="1">
      <c r="B238" s="51" t="s">
        <v>147</v>
      </c>
      <c r="C238" s="288" t="s">
        <v>182</v>
      </c>
      <c r="D238" s="114" t="s">
        <v>52</v>
      </c>
      <c r="E238" s="289">
        <v>10.17</v>
      </c>
      <c r="F238" s="290">
        <v>11.36</v>
      </c>
      <c r="G238" s="289">
        <v>9.06</v>
      </c>
      <c r="H238" s="225">
        <v>217.5</v>
      </c>
      <c r="I238" s="289">
        <v>0.56999999999999995</v>
      </c>
      <c r="J238" s="225">
        <v>106.31</v>
      </c>
      <c r="K238" s="226">
        <v>0.55000000000000004</v>
      </c>
      <c r="L238" s="227">
        <v>7.0000000000000007E-2</v>
      </c>
      <c r="M238" s="228">
        <v>4.5999999999999999E-2</v>
      </c>
    </row>
    <row r="239" spans="2:13" ht="15.75" customHeight="1">
      <c r="B239" s="18"/>
      <c r="C239" s="84"/>
      <c r="D239" s="85"/>
      <c r="E239" s="86"/>
      <c r="F239" s="87"/>
      <c r="G239" s="86"/>
      <c r="H239" s="87"/>
      <c r="I239" s="86"/>
      <c r="J239" s="87"/>
      <c r="K239" s="86"/>
      <c r="L239" s="87"/>
      <c r="M239" s="86"/>
    </row>
    <row r="240" spans="2:13" ht="27.75" customHeight="1">
      <c r="B240" s="18" t="s">
        <v>148</v>
      </c>
      <c r="C240" s="89" t="s">
        <v>28</v>
      </c>
      <c r="D240" s="114" t="s">
        <v>20</v>
      </c>
      <c r="E240" s="95">
        <v>3.891</v>
      </c>
      <c r="F240" s="121">
        <v>5.4222000000000001</v>
      </c>
      <c r="G240" s="118">
        <v>27.760899999999999</v>
      </c>
      <c r="H240" s="117">
        <v>175.911</v>
      </c>
      <c r="I240" s="91">
        <v>33.119999999999997</v>
      </c>
      <c r="J240" s="96">
        <v>94.71</v>
      </c>
      <c r="K240" s="118">
        <v>1.5377000000000001</v>
      </c>
      <c r="L240" s="119">
        <v>0.20516000000000001</v>
      </c>
      <c r="M240" s="120">
        <v>0.15001</v>
      </c>
    </row>
    <row r="241" spans="2:13" ht="12.75">
      <c r="B241" s="18"/>
      <c r="C241" s="84"/>
      <c r="D241" s="85"/>
      <c r="E241" s="86"/>
      <c r="F241" s="87"/>
      <c r="G241" s="86"/>
      <c r="H241" s="87"/>
      <c r="I241" s="86"/>
      <c r="J241" s="87"/>
      <c r="K241" s="86"/>
      <c r="L241" s="87"/>
      <c r="M241" s="86"/>
    </row>
    <row r="242" spans="2:13" ht="15.75" customHeight="1">
      <c r="B242" s="18" t="s">
        <v>56</v>
      </c>
      <c r="C242" s="89" t="s">
        <v>21</v>
      </c>
      <c r="D242" s="90" t="s">
        <v>22</v>
      </c>
      <c r="E242" s="91">
        <v>2.86</v>
      </c>
      <c r="F242" s="96">
        <v>0.84</v>
      </c>
      <c r="G242" s="91">
        <v>17.940000000000001</v>
      </c>
      <c r="H242" s="92">
        <v>91.4</v>
      </c>
      <c r="I242" s="93"/>
      <c r="J242" s="92">
        <v>10.199999999999999</v>
      </c>
      <c r="K242" s="91">
        <v>1.18</v>
      </c>
      <c r="L242" s="117">
        <v>6.6000000000000003E-2</v>
      </c>
      <c r="M242" s="95">
        <v>2.5999999999999999E-2</v>
      </c>
    </row>
    <row r="243" spans="2:13" ht="13.5" thickBot="1">
      <c r="B243" s="31"/>
      <c r="C243" s="84"/>
      <c r="D243" s="85"/>
      <c r="E243" s="86"/>
      <c r="F243" s="87"/>
      <c r="G243" s="86"/>
      <c r="H243" s="87"/>
      <c r="I243" s="86"/>
      <c r="J243" s="87"/>
      <c r="K243" s="86"/>
      <c r="L243" s="87"/>
      <c r="M243" s="86"/>
    </row>
    <row r="244" spans="2:13" ht="16.5" customHeight="1" thickBot="1">
      <c r="B244" s="160" t="s">
        <v>155</v>
      </c>
      <c r="C244" s="153" t="s">
        <v>36</v>
      </c>
      <c r="D244" s="161">
        <v>200</v>
      </c>
      <c r="E244" s="126">
        <v>0.11</v>
      </c>
      <c r="F244" s="176"/>
      <c r="G244" s="177">
        <v>22.8</v>
      </c>
      <c r="H244" s="178">
        <v>90.67</v>
      </c>
      <c r="I244" s="177">
        <v>0.4</v>
      </c>
      <c r="J244" s="178">
        <v>22.65</v>
      </c>
      <c r="K244" s="179">
        <v>1.2450000000000001</v>
      </c>
      <c r="L244" s="125">
        <v>4.0000000000000001E-3</v>
      </c>
      <c r="M244" s="179">
        <v>8.0000000000000002E-3</v>
      </c>
    </row>
    <row r="245" spans="2:13" ht="15.75" customHeight="1" thickBot="1">
      <c r="B245" s="32"/>
      <c r="C245" s="100" t="s">
        <v>23</v>
      </c>
      <c r="D245" s="163"/>
      <c r="E245" s="54">
        <f>SUM(E234:E244)</f>
        <v>22.876238000000001</v>
      </c>
      <c r="F245" s="54">
        <f t="shared" ref="F245:M245" si="25">SUM(F234:F244)</f>
        <v>28.180444000000001</v>
      </c>
      <c r="G245" s="54">
        <f t="shared" si="25"/>
        <v>100.249207</v>
      </c>
      <c r="H245" s="54">
        <f t="shared" si="25"/>
        <v>785.42943500000001</v>
      </c>
      <c r="I245" s="54">
        <f t="shared" si="25"/>
        <v>56.864999999999995</v>
      </c>
      <c r="J245" s="54">
        <f t="shared" si="25"/>
        <v>305.73699999999997</v>
      </c>
      <c r="K245" s="54">
        <f t="shared" si="25"/>
        <v>6.1883999999999997</v>
      </c>
      <c r="L245" s="54">
        <f t="shared" si="25"/>
        <v>0.43011000000000005</v>
      </c>
      <c r="M245" s="54">
        <f t="shared" si="25"/>
        <v>0.32826</v>
      </c>
    </row>
    <row r="246" spans="2:13" ht="15" customHeight="1" thickBot="1">
      <c r="B246" s="32"/>
      <c r="C246" s="164" t="s">
        <v>24</v>
      </c>
      <c r="D246" s="185"/>
      <c r="E246" s="134">
        <f t="shared" ref="E246:M246" si="26">E232+E245</f>
        <v>36.904437999999999</v>
      </c>
      <c r="F246" s="134">
        <f t="shared" si="26"/>
        <v>46.154844000000004</v>
      </c>
      <c r="G246" s="134">
        <f t="shared" si="26"/>
        <v>130.32220699999999</v>
      </c>
      <c r="H246" s="134">
        <f t="shared" si="26"/>
        <v>1123.8094350000001</v>
      </c>
      <c r="I246" s="134">
        <f t="shared" si="26"/>
        <v>61.874999999999993</v>
      </c>
      <c r="J246" s="134">
        <f t="shared" si="26"/>
        <v>627.84699999999998</v>
      </c>
      <c r="K246" s="134">
        <f t="shared" si="26"/>
        <v>9.0587999999999997</v>
      </c>
      <c r="L246" s="134">
        <f t="shared" si="26"/>
        <v>0.58093000000000006</v>
      </c>
      <c r="M246" s="134">
        <f t="shared" si="26"/>
        <v>0.76336000000000004</v>
      </c>
    </row>
    <row r="247" spans="2:13" ht="12.75">
      <c r="B247" s="63"/>
      <c r="C247" s="186"/>
      <c r="D247" s="136"/>
    </row>
    <row r="248" spans="2:13" ht="15">
      <c r="B248" s="1" t="s">
        <v>37</v>
      </c>
      <c r="D248" s="136"/>
    </row>
    <row r="249" spans="2:13" ht="15">
      <c r="B249" s="1" t="s">
        <v>41</v>
      </c>
      <c r="D249" s="136"/>
    </row>
    <row r="250" spans="2:13" ht="15.75">
      <c r="B250" s="1" t="s">
        <v>14</v>
      </c>
      <c r="C250" s="65"/>
      <c r="D250" s="137"/>
      <c r="E250" s="67"/>
      <c r="F250" s="67"/>
      <c r="G250" s="67"/>
      <c r="H250" s="67"/>
      <c r="I250" s="67"/>
      <c r="J250" s="67"/>
      <c r="K250" s="67"/>
      <c r="L250" s="67"/>
      <c r="M250" s="67"/>
    </row>
    <row r="251" spans="2:13" ht="13.5" thickBot="1">
      <c r="B251" s="63"/>
      <c r="C251" s="264"/>
      <c r="D251" s="138"/>
      <c r="E251" s="67"/>
      <c r="F251" s="67"/>
      <c r="G251" s="67"/>
      <c r="H251" s="67"/>
      <c r="I251" s="67"/>
      <c r="J251" s="67"/>
      <c r="K251" s="67"/>
      <c r="L251" s="67"/>
      <c r="M251" s="67"/>
    </row>
    <row r="252" spans="2:13" ht="45.75" customHeight="1" thickBot="1">
      <c r="B252" s="6" t="s">
        <v>15</v>
      </c>
      <c r="C252" s="256" t="s">
        <v>16</v>
      </c>
      <c r="D252" s="139" t="s">
        <v>1</v>
      </c>
      <c r="E252" s="141" t="s">
        <v>4</v>
      </c>
      <c r="F252" s="140" t="s">
        <v>5</v>
      </c>
      <c r="G252" s="143" t="s">
        <v>6</v>
      </c>
      <c r="H252" s="142" t="s">
        <v>17</v>
      </c>
      <c r="I252" s="141" t="s">
        <v>7</v>
      </c>
      <c r="J252" s="140" t="s">
        <v>8</v>
      </c>
      <c r="K252" s="141" t="s">
        <v>9</v>
      </c>
      <c r="L252" s="140" t="s">
        <v>10</v>
      </c>
      <c r="M252" s="141" t="s">
        <v>11</v>
      </c>
    </row>
    <row r="253" spans="2:13" ht="16.5" customHeight="1" thickBot="1">
      <c r="B253" s="58"/>
      <c r="C253" s="145" t="s">
        <v>2</v>
      </c>
      <c r="D253" s="85"/>
      <c r="E253" s="146"/>
      <c r="F253" s="146"/>
      <c r="G253" s="146"/>
      <c r="H253" s="146"/>
      <c r="I253" s="146"/>
      <c r="J253" s="146"/>
      <c r="K253" s="146"/>
      <c r="L253" s="146"/>
      <c r="M253" s="147"/>
    </row>
    <row r="254" spans="2:13" ht="28.5" customHeight="1">
      <c r="B254" s="51" t="s">
        <v>118</v>
      </c>
      <c r="C254" s="89" t="s">
        <v>119</v>
      </c>
      <c r="D254" s="90" t="s">
        <v>20</v>
      </c>
      <c r="E254" s="80">
        <v>5.97</v>
      </c>
      <c r="F254" s="81">
        <v>11.6</v>
      </c>
      <c r="G254" s="80">
        <v>22.9</v>
      </c>
      <c r="H254" s="83">
        <v>216.1</v>
      </c>
      <c r="I254" s="80">
        <v>0</v>
      </c>
      <c r="J254" s="83">
        <v>19.8</v>
      </c>
      <c r="K254" s="80">
        <v>0.3</v>
      </c>
      <c r="L254" s="169">
        <v>2.1999999999999999E-2</v>
      </c>
      <c r="M254" s="80">
        <v>2.2499999999999999E-2</v>
      </c>
    </row>
    <row r="255" spans="2:13" ht="12.75">
      <c r="B255" s="18"/>
      <c r="C255" s="189"/>
      <c r="D255" s="85"/>
      <c r="E255" s="86"/>
      <c r="F255" s="87"/>
      <c r="G255" s="86"/>
      <c r="H255" s="87"/>
      <c r="I255" s="86"/>
      <c r="J255" s="87"/>
      <c r="K255" s="86"/>
      <c r="L255" s="87"/>
      <c r="M255" s="86"/>
    </row>
    <row r="256" spans="2:13" ht="15" customHeight="1">
      <c r="B256" s="181" t="s">
        <v>120</v>
      </c>
      <c r="C256" s="89" t="s">
        <v>121</v>
      </c>
      <c r="D256" s="114" t="s">
        <v>22</v>
      </c>
      <c r="E256" s="242">
        <v>6.1</v>
      </c>
      <c r="F256" s="210">
        <v>10.1</v>
      </c>
      <c r="G256" s="209">
        <v>9.4</v>
      </c>
      <c r="H256" s="211">
        <v>154</v>
      </c>
      <c r="I256" s="212">
        <v>0.3</v>
      </c>
      <c r="J256" s="213">
        <v>204.4</v>
      </c>
      <c r="K256" s="209">
        <v>0.6</v>
      </c>
      <c r="L256" s="214">
        <v>1.4999999999999999E-2</v>
      </c>
      <c r="M256" s="215">
        <v>1.4999999999999999E-2</v>
      </c>
    </row>
    <row r="257" spans="2:16" ht="12.75">
      <c r="B257" s="18"/>
      <c r="C257" s="189"/>
      <c r="D257" s="85"/>
      <c r="E257" s="86"/>
      <c r="F257" s="87"/>
      <c r="G257" s="86"/>
      <c r="H257" s="87"/>
      <c r="I257" s="86"/>
      <c r="J257" s="87"/>
      <c r="K257" s="86"/>
      <c r="L257" s="87"/>
      <c r="M257" s="86"/>
      <c r="P257" s="3">
        <v>0</v>
      </c>
    </row>
    <row r="258" spans="2:16" ht="18.75" customHeight="1" thickBot="1">
      <c r="B258" s="32" t="s">
        <v>150</v>
      </c>
      <c r="C258" s="190" t="s">
        <v>151</v>
      </c>
      <c r="D258" s="360">
        <v>200</v>
      </c>
      <c r="E258" s="359">
        <v>1.8220000000000001</v>
      </c>
      <c r="F258" s="359">
        <v>1.663</v>
      </c>
      <c r="G258" s="359">
        <v>16.576000000000001</v>
      </c>
      <c r="H258" s="357">
        <v>88.92</v>
      </c>
      <c r="I258" s="357">
        <v>0.65</v>
      </c>
      <c r="J258" s="357">
        <v>62.46</v>
      </c>
      <c r="K258" s="359">
        <v>0.16400000000000001</v>
      </c>
      <c r="L258" s="358">
        <v>2.0899999999999998E-2</v>
      </c>
      <c r="M258" s="359">
        <v>7.8E-2</v>
      </c>
    </row>
    <row r="259" spans="2:16" ht="16.5" customHeight="1" thickBot="1">
      <c r="B259" s="32"/>
      <c r="C259" s="100" t="s">
        <v>18</v>
      </c>
      <c r="D259" s="163"/>
      <c r="E259" s="175">
        <f>SUM(E254:E258)</f>
        <v>13.891999999999999</v>
      </c>
      <c r="F259" s="175">
        <f t="shared" ref="F259:M259" si="27">SUM(F254:F258)</f>
        <v>23.363</v>
      </c>
      <c r="G259" s="175">
        <f t="shared" si="27"/>
        <v>48.875999999999998</v>
      </c>
      <c r="H259" s="175">
        <f t="shared" si="27"/>
        <v>459.02000000000004</v>
      </c>
      <c r="I259" s="175">
        <f t="shared" si="27"/>
        <v>0.95</v>
      </c>
      <c r="J259" s="175">
        <f t="shared" si="27"/>
        <v>286.66000000000003</v>
      </c>
      <c r="K259" s="175">
        <f t="shared" si="27"/>
        <v>1.0639999999999998</v>
      </c>
      <c r="L259" s="175">
        <f t="shared" si="27"/>
        <v>5.7899999999999993E-2</v>
      </c>
      <c r="M259" s="175">
        <f t="shared" si="27"/>
        <v>0.11549999999999999</v>
      </c>
    </row>
    <row r="260" spans="2:16" ht="15" customHeight="1" thickBot="1">
      <c r="B260" s="58"/>
      <c r="C260" s="187" t="s">
        <v>3</v>
      </c>
      <c r="D260" s="163"/>
      <c r="E260" s="107"/>
      <c r="F260" s="107"/>
      <c r="G260" s="107"/>
      <c r="H260" s="107"/>
      <c r="I260" s="107"/>
      <c r="J260" s="107"/>
      <c r="K260" s="107"/>
      <c r="L260" s="107"/>
      <c r="M260" s="108"/>
    </row>
    <row r="261" spans="2:16" ht="41.25" customHeight="1">
      <c r="B261" s="16" t="s">
        <v>183</v>
      </c>
      <c r="C261" s="78" t="s">
        <v>196</v>
      </c>
      <c r="D261" s="79" t="s">
        <v>109</v>
      </c>
      <c r="E261" s="82">
        <v>3.14</v>
      </c>
      <c r="F261" s="83">
        <v>5.34</v>
      </c>
      <c r="G261" s="82">
        <v>4.62</v>
      </c>
      <c r="H261" s="159">
        <v>79.400000000000006</v>
      </c>
      <c r="I261" s="112">
        <v>4.2</v>
      </c>
      <c r="J261" s="159">
        <v>24.6</v>
      </c>
      <c r="K261" s="82">
        <v>0.42</v>
      </c>
      <c r="L261" s="81">
        <v>1.2E-2</v>
      </c>
      <c r="M261" s="80">
        <v>0.03</v>
      </c>
    </row>
    <row r="262" spans="2:16" ht="12.75">
      <c r="B262" s="18"/>
      <c r="C262" s="84"/>
      <c r="D262" s="85"/>
      <c r="E262" s="86"/>
      <c r="F262" s="87"/>
      <c r="G262" s="86"/>
      <c r="H262" s="87"/>
      <c r="I262" s="86"/>
      <c r="J262" s="87"/>
      <c r="K262" s="86"/>
      <c r="L262" s="87"/>
      <c r="M262" s="86"/>
    </row>
    <row r="263" spans="2:16" ht="28.5" customHeight="1">
      <c r="B263" s="18" t="s">
        <v>184</v>
      </c>
      <c r="C263" s="89" t="s">
        <v>0</v>
      </c>
      <c r="D263" s="90" t="s">
        <v>27</v>
      </c>
      <c r="E263" s="115">
        <v>2.6384379999999998</v>
      </c>
      <c r="F263" s="116">
        <v>4.5868440000000001</v>
      </c>
      <c r="G263" s="115">
        <v>19.913107</v>
      </c>
      <c r="H263" s="116">
        <v>127.485435</v>
      </c>
      <c r="I263" s="118">
        <v>19.7818</v>
      </c>
      <c r="J263" s="117">
        <v>60.521000000000001</v>
      </c>
      <c r="K263" s="118">
        <v>1.1167</v>
      </c>
      <c r="L263" s="119">
        <v>0.11473999999999999</v>
      </c>
      <c r="M263" s="120">
        <v>7.9890000000000003E-2</v>
      </c>
    </row>
    <row r="264" spans="2:16" ht="12.75">
      <c r="B264" s="18"/>
      <c r="C264" s="84"/>
      <c r="D264" s="85"/>
      <c r="E264" s="86"/>
      <c r="F264" s="87"/>
      <c r="G264" s="86"/>
      <c r="H264" s="87"/>
      <c r="I264" s="86"/>
      <c r="J264" s="87"/>
      <c r="K264" s="86"/>
      <c r="L264" s="87"/>
      <c r="M264" s="86"/>
    </row>
    <row r="265" spans="2:16" s="272" customFormat="1" ht="21.75" customHeight="1">
      <c r="B265" s="51" t="s">
        <v>185</v>
      </c>
      <c r="C265" s="288" t="s">
        <v>51</v>
      </c>
      <c r="D265" s="90" t="s">
        <v>89</v>
      </c>
      <c r="E265" s="226">
        <v>18.8352</v>
      </c>
      <c r="F265" s="290">
        <v>10.417199999999999</v>
      </c>
      <c r="G265" s="226">
        <v>47.142600000000002</v>
      </c>
      <c r="H265" s="225">
        <v>358.33699999999999</v>
      </c>
      <c r="I265" s="224">
        <v>4.41</v>
      </c>
      <c r="J265" s="225">
        <v>123.973</v>
      </c>
      <c r="K265" s="226">
        <v>1.0192000000000001</v>
      </c>
      <c r="L265" s="227">
        <v>7.2830000000000006E-2</v>
      </c>
      <c r="M265" s="226">
        <v>5.3900000000000003E-2</v>
      </c>
    </row>
    <row r="266" spans="2:16" ht="12.75">
      <c r="B266" s="18"/>
      <c r="C266" s="84"/>
      <c r="D266" s="85"/>
      <c r="E266" s="86"/>
      <c r="F266" s="87"/>
      <c r="G266" s="86"/>
      <c r="H266" s="87"/>
      <c r="I266" s="86"/>
      <c r="J266" s="87"/>
      <c r="K266" s="86"/>
      <c r="L266" s="87"/>
      <c r="M266" s="86"/>
    </row>
    <row r="267" spans="2:16" ht="15.75" customHeight="1">
      <c r="B267" s="18" t="s">
        <v>56</v>
      </c>
      <c r="C267" s="89" t="s">
        <v>47</v>
      </c>
      <c r="D267" s="90" t="s">
        <v>22</v>
      </c>
      <c r="E267" s="91">
        <v>2.86</v>
      </c>
      <c r="F267" s="96">
        <v>0.84</v>
      </c>
      <c r="G267" s="91">
        <v>17.940000000000001</v>
      </c>
      <c r="H267" s="92">
        <v>91.4</v>
      </c>
      <c r="I267" s="93"/>
      <c r="J267" s="92">
        <v>10.199999999999999</v>
      </c>
      <c r="K267" s="91">
        <v>1.18</v>
      </c>
      <c r="L267" s="117">
        <v>6.6000000000000003E-2</v>
      </c>
      <c r="M267" s="95">
        <v>2.5999999999999999E-2</v>
      </c>
    </row>
    <row r="268" spans="2:16" ht="12.75">
      <c r="B268" s="18"/>
      <c r="C268" s="84"/>
      <c r="D268" s="85"/>
      <c r="E268" s="86"/>
      <c r="F268" s="87"/>
      <c r="G268" s="86"/>
      <c r="H268" s="87"/>
      <c r="I268" s="86"/>
      <c r="J268" s="87"/>
      <c r="K268" s="86"/>
      <c r="L268" s="87"/>
      <c r="M268" s="86"/>
    </row>
    <row r="269" spans="2:16" ht="16.5" customHeight="1" thickBot="1">
      <c r="B269" s="31" t="s">
        <v>149</v>
      </c>
      <c r="C269" s="97" t="s">
        <v>29</v>
      </c>
      <c r="D269" s="122">
        <v>200</v>
      </c>
      <c r="E269" s="123">
        <v>1.1112</v>
      </c>
      <c r="F269" s="124">
        <v>0.11119999999999999</v>
      </c>
      <c r="G269" s="123">
        <v>25.6844</v>
      </c>
      <c r="H269" s="125">
        <v>108.866</v>
      </c>
      <c r="I269" s="126">
        <v>2.78</v>
      </c>
      <c r="J269" s="125">
        <v>5.048</v>
      </c>
      <c r="K269" s="123">
        <v>0.67159999999999997</v>
      </c>
      <c r="L269" s="127">
        <v>8.3400000000000002E-3</v>
      </c>
      <c r="M269" s="128">
        <v>5.5599999999999998E-3</v>
      </c>
    </row>
    <row r="270" spans="2:16" ht="16.5" customHeight="1" thickBot="1">
      <c r="B270" s="32"/>
      <c r="C270" s="100" t="s">
        <v>23</v>
      </c>
      <c r="D270" s="163"/>
      <c r="E270" s="131">
        <f>SUM(E261:E269)</f>
        <v>28.584838000000001</v>
      </c>
      <c r="F270" s="131">
        <f t="shared" ref="F270:M270" si="28">SUM(F261:F269)</f>
        <v>21.295243999999997</v>
      </c>
      <c r="G270" s="131">
        <f t="shared" si="28"/>
        <v>115.300107</v>
      </c>
      <c r="H270" s="131">
        <f t="shared" si="28"/>
        <v>765.48843499999998</v>
      </c>
      <c r="I270" s="131">
        <f t="shared" si="28"/>
        <v>31.171800000000001</v>
      </c>
      <c r="J270" s="131">
        <f t="shared" si="28"/>
        <v>224.34199999999998</v>
      </c>
      <c r="K270" s="131">
        <f t="shared" si="28"/>
        <v>4.4074999999999998</v>
      </c>
      <c r="L270" s="131">
        <f t="shared" si="28"/>
        <v>0.27390999999999999</v>
      </c>
      <c r="M270" s="131">
        <f t="shared" si="28"/>
        <v>0.19535</v>
      </c>
    </row>
    <row r="271" spans="2:16" ht="16.5" customHeight="1" thickBot="1">
      <c r="B271" s="32"/>
      <c r="C271" s="164" t="s">
        <v>24</v>
      </c>
      <c r="D271" s="185"/>
      <c r="E271" s="134">
        <f t="shared" ref="E271:M271" si="29">E259+E270</f>
        <v>42.476838000000001</v>
      </c>
      <c r="F271" s="134">
        <f t="shared" si="29"/>
        <v>44.658243999999996</v>
      </c>
      <c r="G271" s="134">
        <f t="shared" si="29"/>
        <v>164.176107</v>
      </c>
      <c r="H271" s="134">
        <f t="shared" si="29"/>
        <v>1224.508435</v>
      </c>
      <c r="I271" s="134">
        <f t="shared" si="29"/>
        <v>32.1218</v>
      </c>
      <c r="J271" s="134">
        <f t="shared" si="29"/>
        <v>511.00200000000001</v>
      </c>
      <c r="K271" s="134">
        <f t="shared" si="29"/>
        <v>5.4714999999999998</v>
      </c>
      <c r="L271" s="134">
        <f t="shared" si="29"/>
        <v>0.33180999999999999</v>
      </c>
      <c r="M271" s="134">
        <f t="shared" si="29"/>
        <v>0.31084999999999996</v>
      </c>
    </row>
    <row r="272" spans="2:16" s="272" customFormat="1" ht="16.5" customHeight="1" thickBot="1">
      <c r="B272" s="269"/>
      <c r="C272" s="267"/>
      <c r="D272" s="270"/>
      <c r="E272" s="271"/>
      <c r="F272" s="271"/>
      <c r="G272" s="271"/>
      <c r="H272" s="271"/>
      <c r="I272" s="271"/>
      <c r="J272" s="271"/>
      <c r="K272" s="271"/>
      <c r="L272" s="271"/>
      <c r="M272" s="271"/>
    </row>
    <row r="273" spans="1:13" customFormat="1" ht="40.5" customHeight="1" thickBot="1">
      <c r="A273" s="374" t="s">
        <v>62</v>
      </c>
      <c r="B273" s="375"/>
      <c r="C273" s="375"/>
      <c r="D273" s="375"/>
      <c r="E273" s="378" t="s">
        <v>63</v>
      </c>
      <c r="F273" s="379"/>
      <c r="G273" s="380"/>
      <c r="H273" s="273" t="s">
        <v>64</v>
      </c>
    </row>
    <row r="274" spans="1:13" customFormat="1" ht="15.75" thickBot="1">
      <c r="A274" s="376"/>
      <c r="B274" s="377"/>
      <c r="C274" s="377"/>
      <c r="D274" s="377"/>
      <c r="E274" s="274" t="s">
        <v>65</v>
      </c>
      <c r="F274" s="274" t="s">
        <v>66</v>
      </c>
      <c r="G274" s="274" t="s">
        <v>67</v>
      </c>
      <c r="H274" s="275"/>
    </row>
    <row r="275" spans="1:13" customFormat="1" ht="15.75" thickBot="1">
      <c r="A275" s="381" t="s">
        <v>68</v>
      </c>
      <c r="B275" s="382"/>
      <c r="C275" s="382"/>
      <c r="D275" s="382"/>
      <c r="E275" s="274">
        <v>38.5</v>
      </c>
      <c r="F275" s="274">
        <v>39.5</v>
      </c>
      <c r="G275" s="274">
        <v>167.5</v>
      </c>
      <c r="H275" s="274">
        <v>1175</v>
      </c>
    </row>
    <row r="276" spans="1:13" customFormat="1" ht="15.75" thickBot="1">
      <c r="A276" s="381" t="s">
        <v>69</v>
      </c>
      <c r="B276" s="382"/>
      <c r="C276" s="382"/>
      <c r="D276" s="382"/>
      <c r="E276" s="276">
        <f>(E30+E57+E84+E111+E136+E163+E192+E219+E246+E271)/10</f>
        <v>48.486772799999997</v>
      </c>
      <c r="F276" s="276">
        <f>(F30+F57+F84+F111+F136+F163+F192+F219+F246+F271)/10</f>
        <v>46.2306952</v>
      </c>
      <c r="G276" s="276">
        <f>(G30+G57+G84+G111+G136+G163+G192+G219+G246+G271)/10</f>
        <v>171.11108559999997</v>
      </c>
      <c r="H276" s="276">
        <f>(H30+H57+H84+H111+H136+H163+H192+H219+H246+H271)/10</f>
        <v>1329.9156479999997</v>
      </c>
    </row>
    <row r="277" spans="1:13" s="272" customFormat="1" ht="16.5" customHeight="1">
      <c r="B277" s="269"/>
      <c r="C277" s="267"/>
      <c r="D277" s="270"/>
      <c r="E277" s="271"/>
      <c r="F277" s="271"/>
      <c r="G277" s="271"/>
      <c r="H277" s="271"/>
      <c r="I277" s="271"/>
      <c r="J277" s="271"/>
      <c r="K277" s="271"/>
      <c r="L277" s="271"/>
      <c r="M277" s="271"/>
    </row>
    <row r="278" spans="1:13" s="272" customFormat="1" ht="16.5" customHeight="1">
      <c r="B278" s="269"/>
      <c r="C278" s="267"/>
      <c r="D278" s="270"/>
      <c r="E278" s="271"/>
      <c r="F278" s="271"/>
      <c r="G278" s="271"/>
      <c r="H278" s="271"/>
      <c r="I278" s="271"/>
      <c r="J278" s="271"/>
      <c r="K278" s="271"/>
      <c r="L278" s="271"/>
      <c r="M278" s="271"/>
    </row>
    <row r="279" spans="1:13" ht="16.5" customHeight="1">
      <c r="B279" s="269"/>
      <c r="C279" s="267"/>
      <c r="D279" s="270"/>
      <c r="E279" s="268"/>
      <c r="F279" s="268"/>
      <c r="G279" s="268"/>
      <c r="H279" s="268"/>
      <c r="I279" s="268"/>
      <c r="J279" s="268"/>
      <c r="K279" s="268"/>
      <c r="L279" s="268"/>
      <c r="M279" s="268"/>
    </row>
    <row r="280" spans="1:13" ht="16.5" customHeight="1">
      <c r="B280" s="269"/>
      <c r="C280" s="267"/>
      <c r="D280" s="270"/>
      <c r="E280" s="268"/>
      <c r="F280" s="268"/>
      <c r="G280" s="268"/>
      <c r="H280" s="268"/>
      <c r="I280" s="268"/>
      <c r="J280" s="268"/>
      <c r="K280" s="268"/>
      <c r="L280" s="268"/>
      <c r="M280" s="268"/>
    </row>
    <row r="281" spans="1:13" ht="16.5" customHeight="1">
      <c r="B281" s="269"/>
      <c r="C281" s="267"/>
      <c r="D281" s="270"/>
      <c r="E281" s="268"/>
      <c r="F281" s="268"/>
      <c r="G281" s="268"/>
      <c r="H281" s="268"/>
      <c r="I281" s="268"/>
      <c r="J281" s="268"/>
      <c r="K281" s="268"/>
      <c r="L281" s="268"/>
      <c r="M281" s="268"/>
    </row>
    <row r="282" spans="1:13" ht="16.5" customHeight="1">
      <c r="B282" s="269"/>
      <c r="C282" s="267"/>
      <c r="D282" s="270"/>
      <c r="E282" s="268"/>
      <c r="F282" s="268"/>
      <c r="G282" s="268"/>
      <c r="H282" s="268"/>
      <c r="I282" s="268"/>
      <c r="J282" s="268"/>
      <c r="K282" s="268"/>
      <c r="L282" s="268"/>
      <c r="M282" s="268"/>
    </row>
    <row r="283" spans="1:13" ht="16.5" customHeight="1">
      <c r="B283" s="269"/>
      <c r="C283" s="267"/>
      <c r="D283" s="270"/>
      <c r="E283" s="268"/>
      <c r="F283" s="268"/>
      <c r="G283" s="268"/>
      <c r="H283" s="268"/>
      <c r="I283" s="268"/>
      <c r="J283" s="268"/>
      <c r="K283" s="268"/>
      <c r="L283" s="268"/>
      <c r="M283" s="268"/>
    </row>
    <row r="284" spans="1:13" ht="16.5" customHeight="1">
      <c r="B284" s="269"/>
      <c r="C284" s="267"/>
      <c r="D284" s="270"/>
      <c r="E284" s="268"/>
      <c r="F284" s="268"/>
      <c r="G284" s="268"/>
      <c r="H284" s="268"/>
      <c r="I284" s="268"/>
      <c r="J284" s="268"/>
      <c r="K284" s="268"/>
      <c r="L284" s="268"/>
      <c r="M284" s="268"/>
    </row>
    <row r="285" spans="1:13" ht="16.5" customHeight="1">
      <c r="B285" s="269"/>
      <c r="C285" s="267"/>
      <c r="D285" s="270"/>
      <c r="E285" s="268"/>
      <c r="F285" s="268"/>
      <c r="G285" s="268"/>
      <c r="H285" s="268"/>
      <c r="I285" s="268"/>
      <c r="J285" s="268"/>
      <c r="K285" s="268"/>
      <c r="L285" s="268"/>
      <c r="M285" s="268"/>
    </row>
    <row r="286" spans="1:13" ht="16.5" customHeight="1">
      <c r="B286" s="269"/>
      <c r="C286" s="267"/>
      <c r="D286" s="270"/>
      <c r="E286" s="268"/>
      <c r="F286" s="268"/>
      <c r="G286" s="268"/>
      <c r="H286" s="268"/>
      <c r="I286" s="268"/>
      <c r="J286" s="268"/>
      <c r="K286" s="268"/>
      <c r="L286" s="268"/>
      <c r="M286" s="268"/>
    </row>
    <row r="287" spans="1:13" ht="16.5" customHeight="1">
      <c r="B287" s="269"/>
      <c r="C287" s="267"/>
      <c r="D287" s="270"/>
      <c r="E287" s="268"/>
      <c r="F287" s="268"/>
      <c r="G287" s="268"/>
      <c r="H287" s="268"/>
      <c r="I287" s="268"/>
      <c r="J287" s="268"/>
      <c r="K287" s="268"/>
      <c r="L287" s="268"/>
      <c r="M287" s="268"/>
    </row>
    <row r="288" spans="1:13" ht="16.5" customHeight="1">
      <c r="B288" s="269"/>
      <c r="C288" s="267"/>
      <c r="D288" s="270"/>
      <c r="E288" s="268"/>
      <c r="F288" s="268"/>
      <c r="G288" s="268"/>
      <c r="H288" s="268"/>
      <c r="I288" s="268"/>
      <c r="J288" s="268"/>
      <c r="K288" s="268"/>
      <c r="L288" s="268"/>
      <c r="M288" s="268"/>
    </row>
    <row r="289" spans="2:13" ht="16.5" customHeight="1">
      <c r="B289" s="269"/>
      <c r="C289" s="267"/>
      <c r="D289" s="270"/>
      <c r="E289" s="268"/>
      <c r="F289" s="268"/>
      <c r="G289" s="268"/>
      <c r="H289" s="268"/>
      <c r="I289" s="268"/>
      <c r="J289" s="268"/>
      <c r="K289" s="268"/>
      <c r="L289" s="268"/>
      <c r="M289" s="268"/>
    </row>
    <row r="290" spans="2:13" ht="12.75">
      <c r="B290" s="333"/>
      <c r="C290" s="334"/>
      <c r="D290" s="136"/>
    </row>
    <row r="291" spans="2:13" ht="12.75">
      <c r="B291" s="63"/>
      <c r="D291" s="136"/>
    </row>
    <row r="292" spans="2:13" ht="12.75">
      <c r="B292" s="63"/>
      <c r="D292" s="136"/>
    </row>
    <row r="293" spans="2:13" ht="12.75">
      <c r="B293" s="63"/>
      <c r="D293" s="136"/>
    </row>
    <row r="294" spans="2:13">
      <c r="D294" s="64"/>
    </row>
  </sheetData>
  <mergeCells count="4">
    <mergeCell ref="A273:D274"/>
    <mergeCell ref="E273:G273"/>
    <mergeCell ref="A275:D275"/>
    <mergeCell ref="A276:D276"/>
  </mergeCells>
  <phoneticPr fontId="12" type="noConversion"/>
  <pageMargins left="0" right="0" top="0.98425196850393704" bottom="0.98425196850393704" header="0.51181102362204722" footer="0.51181102362204722"/>
  <pageSetup paperSize="9" scale="74" orientation="landscape" r:id="rId1"/>
  <headerFooter alignWithMargins="0"/>
  <rowBreaks count="10" manualBreakCount="10">
    <brk id="31" max="16383" man="1"/>
    <brk id="58" max="16383" man="1"/>
    <brk id="85" max="16383" man="1"/>
    <brk id="112" max="16383" man="1"/>
    <brk id="137" max="16383" man="1"/>
    <brk id="164" max="16383" man="1"/>
    <brk id="193" max="16383" man="1"/>
    <brk id="220" max="16383" man="1"/>
    <brk id="247" max="16383" man="1"/>
    <brk id="2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I19" sqref="I19"/>
    </sheetView>
  </sheetViews>
  <sheetFormatPr defaultRowHeight="15"/>
  <sheetData>
    <row r="1" spans="1:15" ht="15.75">
      <c r="A1" s="283" t="s">
        <v>71</v>
      </c>
      <c r="B1" s="283"/>
      <c r="C1" s="283"/>
      <c r="D1" s="283"/>
      <c r="E1" s="283"/>
      <c r="F1" s="283"/>
      <c r="G1" s="283"/>
      <c r="H1" s="283"/>
      <c r="I1" s="283" t="s">
        <v>76</v>
      </c>
      <c r="J1" s="283"/>
      <c r="K1" s="283"/>
      <c r="L1" s="283"/>
    </row>
    <row r="2" spans="1:15" ht="15.75">
      <c r="A2" s="283" t="s">
        <v>81</v>
      </c>
      <c r="B2" s="283"/>
      <c r="C2" s="283"/>
      <c r="D2" s="283"/>
      <c r="E2" s="283"/>
      <c r="F2" s="283"/>
      <c r="G2" s="283"/>
      <c r="H2" s="283"/>
      <c r="I2" s="283" t="s">
        <v>77</v>
      </c>
      <c r="J2" s="283"/>
      <c r="K2" s="283"/>
      <c r="L2" s="283"/>
    </row>
    <row r="3" spans="1:15" ht="15.75">
      <c r="A3" s="283" t="s">
        <v>72</v>
      </c>
      <c r="B3" s="283"/>
      <c r="C3" s="283"/>
      <c r="D3" s="283"/>
      <c r="E3" s="283"/>
      <c r="F3" s="283"/>
      <c r="G3" s="283"/>
      <c r="H3" s="283"/>
      <c r="I3" s="283" t="s">
        <v>78</v>
      </c>
      <c r="J3" s="283"/>
      <c r="K3" s="283"/>
      <c r="L3" s="283"/>
    </row>
    <row r="4" spans="1:15" ht="15.75">
      <c r="A4" s="283" t="s">
        <v>82</v>
      </c>
      <c r="B4" s="283"/>
      <c r="C4" s="283"/>
      <c r="D4" s="283"/>
      <c r="E4" s="283"/>
      <c r="F4" s="283"/>
      <c r="G4" s="283"/>
      <c r="H4" s="283"/>
      <c r="I4" s="283" t="s">
        <v>124</v>
      </c>
      <c r="J4" s="283"/>
      <c r="K4" s="283"/>
      <c r="L4" s="283"/>
    </row>
    <row r="5" spans="1:15" ht="15.75">
      <c r="A5" s="283" t="s">
        <v>73</v>
      </c>
      <c r="B5" s="283"/>
      <c r="C5" s="283"/>
      <c r="D5" s="283"/>
      <c r="E5" s="283"/>
      <c r="F5" s="283"/>
      <c r="G5" s="283"/>
      <c r="H5" s="283"/>
      <c r="I5" s="283" t="s">
        <v>79</v>
      </c>
      <c r="J5" s="283"/>
      <c r="K5" s="283"/>
      <c r="L5" s="283"/>
    </row>
    <row r="6" spans="1:15" ht="15.75">
      <c r="A6" s="283" t="s">
        <v>74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</row>
    <row r="7" spans="1:15" ht="15.75">
      <c r="A7" s="283" t="s">
        <v>75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</row>
    <row r="8" spans="1:15" ht="15.75">
      <c r="A8" s="283" t="s">
        <v>80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</row>
    <row r="9" spans="1:15" ht="15.75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</row>
    <row r="11" spans="1:15" ht="26.25">
      <c r="A11" s="383" t="s">
        <v>83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</row>
    <row r="12" spans="1:15" ht="26.25">
      <c r="A12" s="383" t="s">
        <v>84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</row>
    <row r="13" spans="1:15" ht="23.25">
      <c r="A13" s="384" t="s">
        <v>85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</row>
    <row r="14" spans="1:15" ht="26.25">
      <c r="A14" s="383" t="s">
        <v>86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</row>
    <row r="15" spans="1:15" ht="26.25">
      <c r="A15" s="383" t="s">
        <v>87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</row>
    <row r="16" spans="1:15" ht="26.25">
      <c r="A16" s="383" t="s">
        <v>132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</row>
  </sheetData>
  <mergeCells count="6">
    <mergeCell ref="A11:N11"/>
    <mergeCell ref="A12:N12"/>
    <mergeCell ref="A14:N14"/>
    <mergeCell ref="A15:N15"/>
    <mergeCell ref="A16:N16"/>
    <mergeCell ref="A13:O13"/>
  </mergeCells>
  <pageMargins left="0.54" right="0.33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282"/>
  <sheetViews>
    <sheetView zoomScaleSheetLayoutView="100" workbookViewId="0">
      <selection activeCell="C271" sqref="C271"/>
    </sheetView>
  </sheetViews>
  <sheetFormatPr defaultRowHeight="15"/>
  <cols>
    <col min="1" max="1" width="2.5703125" style="3" customWidth="1"/>
    <col min="2" max="2" width="12.140625" style="3" customWidth="1"/>
    <col min="3" max="3" width="45.28515625" style="255" customWidth="1"/>
    <col min="4" max="4" width="17.85546875" style="3" customWidth="1"/>
    <col min="5" max="5" width="10.5703125" style="3" customWidth="1"/>
    <col min="6" max="6" width="11.42578125" style="3" customWidth="1"/>
    <col min="7" max="7" width="10.85546875" style="3" customWidth="1"/>
    <col min="8" max="8" width="15" style="3" customWidth="1"/>
    <col min="9" max="9" width="10.42578125" style="3" customWidth="1"/>
    <col min="10" max="10" width="10.5703125" style="3" customWidth="1"/>
    <col min="11" max="13" width="8.85546875" style="3" customWidth="1"/>
  </cols>
  <sheetData>
    <row r="1" spans="1:13">
      <c r="B1" s="1" t="s">
        <v>12</v>
      </c>
      <c r="C1" s="2"/>
    </row>
    <row r="2" spans="1:13" ht="15.75">
      <c r="B2" s="1" t="s">
        <v>13</v>
      </c>
      <c r="C2" s="4"/>
    </row>
    <row r="3" spans="1:13">
      <c r="B3" s="1" t="s">
        <v>104</v>
      </c>
      <c r="C3" s="2"/>
    </row>
    <row r="4" spans="1:13" ht="15.75" thickBot="1">
      <c r="B4" s="5"/>
    </row>
    <row r="5" spans="1:13" ht="32.25" thickBot="1">
      <c r="B5" s="230" t="s">
        <v>15</v>
      </c>
      <c r="C5" s="256" t="s">
        <v>16</v>
      </c>
      <c r="D5" s="7" t="s">
        <v>1</v>
      </c>
      <c r="E5" s="8" t="s">
        <v>4</v>
      </c>
      <c r="F5" s="8" t="s">
        <v>5</v>
      </c>
      <c r="G5" s="9" t="s">
        <v>6</v>
      </c>
      <c r="H5" s="10" t="s">
        <v>17</v>
      </c>
      <c r="I5" s="11" t="s">
        <v>7</v>
      </c>
      <c r="J5" s="8" t="s">
        <v>8</v>
      </c>
      <c r="K5" s="11" t="s">
        <v>9</v>
      </c>
      <c r="L5" s="8" t="s">
        <v>10</v>
      </c>
      <c r="M5" s="12" t="s">
        <v>11</v>
      </c>
    </row>
    <row r="6" spans="1:13" ht="15.75" thickBot="1">
      <c r="B6" s="233"/>
      <c r="C6" s="257" t="s">
        <v>2</v>
      </c>
      <c r="D6" s="13"/>
      <c r="E6" s="14"/>
      <c r="F6" s="14"/>
      <c r="G6" s="14"/>
      <c r="H6" s="14"/>
      <c r="I6" s="14"/>
      <c r="J6" s="14"/>
      <c r="K6" s="14"/>
      <c r="L6" s="14"/>
      <c r="M6" s="15"/>
    </row>
    <row r="7" spans="1:13" ht="23.25" customHeight="1">
      <c r="A7" s="17"/>
      <c r="B7" s="308" t="s">
        <v>140</v>
      </c>
      <c r="C7" s="336" t="s">
        <v>38</v>
      </c>
      <c r="D7" s="247" t="s">
        <v>100</v>
      </c>
      <c r="E7" s="220">
        <v>11.73</v>
      </c>
      <c r="F7" s="248">
        <v>18.850000000000001</v>
      </c>
      <c r="G7" s="219">
        <v>40.07</v>
      </c>
      <c r="H7" s="353">
        <v>378.3</v>
      </c>
      <c r="I7" s="219">
        <v>0.157</v>
      </c>
      <c r="J7" s="248">
        <v>286.39</v>
      </c>
      <c r="K7" s="219">
        <v>1.056</v>
      </c>
      <c r="L7" s="244">
        <v>9.6000000000000002E-2</v>
      </c>
      <c r="M7" s="244">
        <v>0.11</v>
      </c>
    </row>
    <row r="8" spans="1:13" s="3" customFormat="1" ht="15" customHeight="1">
      <c r="B8" s="197"/>
      <c r="C8" s="309"/>
      <c r="D8" s="114"/>
      <c r="E8" s="304"/>
      <c r="F8" s="24"/>
      <c r="G8" s="25"/>
      <c r="H8" s="26"/>
      <c r="I8" s="27"/>
      <c r="J8" s="49"/>
      <c r="K8" s="25"/>
      <c r="L8" s="46"/>
      <c r="M8" s="24"/>
    </row>
    <row r="9" spans="1:13" s="3" customFormat="1" ht="24" customHeight="1">
      <c r="B9" s="181" t="s">
        <v>112</v>
      </c>
      <c r="C9" s="204" t="s">
        <v>113</v>
      </c>
      <c r="D9" s="198" t="s">
        <v>22</v>
      </c>
      <c r="E9" s="305">
        <v>8.35</v>
      </c>
      <c r="F9" s="306">
        <v>9.39</v>
      </c>
      <c r="G9" s="305">
        <v>13.78</v>
      </c>
      <c r="H9" s="354">
        <v>293.33</v>
      </c>
      <c r="I9" s="355"/>
      <c r="J9" s="356">
        <v>20.8</v>
      </c>
      <c r="K9" s="305">
        <v>1.44</v>
      </c>
      <c r="L9" s="307">
        <v>7.0000000000000001E-3</v>
      </c>
      <c r="M9" s="307">
        <v>7.0000000000000001E-3</v>
      </c>
    </row>
    <row r="10" spans="1:13" ht="15.75" thickBot="1">
      <c r="A10" s="17"/>
      <c r="B10" s="234"/>
      <c r="C10" s="237"/>
      <c r="D10" s="206"/>
      <c r="E10" s="207"/>
      <c r="F10" s="208"/>
      <c r="G10" s="207"/>
      <c r="H10" s="208"/>
      <c r="I10" s="207"/>
      <c r="J10" s="208"/>
      <c r="K10" s="207"/>
      <c r="L10" s="208"/>
      <c r="M10" s="208"/>
    </row>
    <row r="11" spans="1:13" s="3" customFormat="1" ht="22.5" customHeight="1">
      <c r="B11" s="35" t="s">
        <v>56</v>
      </c>
      <c r="C11" s="348" t="s">
        <v>130</v>
      </c>
      <c r="D11" s="247" t="s">
        <v>131</v>
      </c>
      <c r="E11" s="310">
        <v>0.4</v>
      </c>
      <c r="F11" s="311">
        <v>0.3</v>
      </c>
      <c r="G11" s="313">
        <v>10.3</v>
      </c>
      <c r="H11" s="312">
        <v>47</v>
      </c>
      <c r="I11" s="310">
        <v>5</v>
      </c>
      <c r="J11" s="312">
        <v>19</v>
      </c>
      <c r="K11" s="313">
        <v>2.2999999999999998</v>
      </c>
      <c r="L11" s="311">
        <v>0.02</v>
      </c>
      <c r="M11" s="314">
        <v>0.03</v>
      </c>
    </row>
    <row r="12" spans="1:13" s="3" customFormat="1" ht="12.75">
      <c r="B12" s="18"/>
      <c r="C12" s="349"/>
      <c r="D12" s="316"/>
      <c r="E12" s="317"/>
      <c r="F12" s="318"/>
      <c r="G12" s="317"/>
      <c r="H12" s="318"/>
      <c r="I12" s="317"/>
      <c r="J12" s="318"/>
      <c r="K12" s="317"/>
      <c r="L12" s="318"/>
      <c r="M12" s="318"/>
    </row>
    <row r="13" spans="1:13">
      <c r="A13" s="17"/>
      <c r="B13" s="236" t="s">
        <v>56</v>
      </c>
      <c r="C13" s="239" t="s">
        <v>26</v>
      </c>
      <c r="D13" s="114" t="s">
        <v>95</v>
      </c>
      <c r="E13" s="96">
        <v>3.08</v>
      </c>
      <c r="F13" s="94">
        <v>1.2</v>
      </c>
      <c r="G13" s="96">
        <v>20.04</v>
      </c>
      <c r="H13" s="94">
        <v>130.6</v>
      </c>
      <c r="I13" s="241">
        <v>0</v>
      </c>
      <c r="J13" s="94">
        <v>8.8000000000000007</v>
      </c>
      <c r="K13" s="92">
        <v>0.8</v>
      </c>
      <c r="L13" s="95">
        <v>6.4000000000000001E-2</v>
      </c>
      <c r="M13" s="91">
        <v>0.02</v>
      </c>
    </row>
    <row r="14" spans="1:13">
      <c r="B14" s="18"/>
      <c r="C14" s="350"/>
      <c r="D14" s="19"/>
      <c r="E14" s="21"/>
      <c r="F14" s="20"/>
      <c r="G14" s="21"/>
      <c r="H14" s="20"/>
      <c r="I14" s="21"/>
      <c r="J14" s="20"/>
      <c r="K14" s="21"/>
      <c r="L14" s="20"/>
      <c r="M14" s="20"/>
    </row>
    <row r="15" spans="1:13" ht="15.75" thickBot="1">
      <c r="A15" s="17"/>
      <c r="B15" s="31" t="s">
        <v>139</v>
      </c>
      <c r="C15" s="231" t="s">
        <v>39</v>
      </c>
      <c r="D15" s="195" t="s">
        <v>48</v>
      </c>
      <c r="E15" s="154">
        <v>1E-3</v>
      </c>
      <c r="F15" s="98"/>
      <c r="G15" s="155">
        <v>15.04</v>
      </c>
      <c r="H15" s="99">
        <v>60.13</v>
      </c>
      <c r="I15" s="182"/>
      <c r="J15" s="99">
        <v>0.51</v>
      </c>
      <c r="K15" s="154">
        <v>4.9000000000000002E-2</v>
      </c>
      <c r="L15" s="98"/>
      <c r="M15" s="98"/>
    </row>
    <row r="16" spans="1:13" ht="15.75" thickBot="1">
      <c r="B16" s="32"/>
      <c r="C16" s="260" t="s">
        <v>18</v>
      </c>
      <c r="D16" s="351"/>
      <c r="E16" s="352">
        <f>SUM(E7:E15)</f>
        <v>23.560999999999996</v>
      </c>
      <c r="F16" s="54">
        <f t="shared" ref="F16:M16" si="0">SUM(F7:F15)</f>
        <v>29.740000000000002</v>
      </c>
      <c r="G16" s="34">
        <f t="shared" si="0"/>
        <v>99.22999999999999</v>
      </c>
      <c r="H16" s="34">
        <f t="shared" si="0"/>
        <v>909.36</v>
      </c>
      <c r="I16" s="34">
        <f t="shared" si="0"/>
        <v>5.157</v>
      </c>
      <c r="J16" s="34">
        <f t="shared" si="0"/>
        <v>335.5</v>
      </c>
      <c r="K16" s="34">
        <f t="shared" si="0"/>
        <v>5.6449999999999996</v>
      </c>
      <c r="L16" s="34">
        <f t="shared" si="0"/>
        <v>0.187</v>
      </c>
      <c r="M16" s="34">
        <f t="shared" si="0"/>
        <v>0.16700000000000001</v>
      </c>
    </row>
    <row r="17" spans="1:13" ht="15.75" thickBot="1">
      <c r="B17" s="58"/>
      <c r="C17" s="261" t="s">
        <v>3</v>
      </c>
      <c r="D17" s="201"/>
      <c r="E17" s="36"/>
      <c r="F17" s="36"/>
      <c r="G17" s="36"/>
      <c r="H17" s="36"/>
      <c r="I17" s="36"/>
      <c r="J17" s="36"/>
      <c r="K17" s="36"/>
      <c r="L17" s="36"/>
      <c r="M17" s="37"/>
    </row>
    <row r="18" spans="1:13" s="3" customFormat="1" ht="37.5" customHeight="1">
      <c r="B18" s="16" t="s">
        <v>56</v>
      </c>
      <c r="C18" s="205" t="s">
        <v>191</v>
      </c>
      <c r="D18" s="198" t="s">
        <v>186</v>
      </c>
      <c r="E18" s="40">
        <v>0.8</v>
      </c>
      <c r="F18" s="41">
        <v>0.1</v>
      </c>
      <c r="G18" s="40">
        <v>1.7</v>
      </c>
      <c r="H18" s="111">
        <v>11</v>
      </c>
      <c r="I18" s="199">
        <v>7</v>
      </c>
      <c r="J18" s="111">
        <v>17</v>
      </c>
      <c r="K18" s="40">
        <v>0.5</v>
      </c>
      <c r="L18" s="39">
        <v>0.03</v>
      </c>
      <c r="M18" s="200">
        <v>0.02</v>
      </c>
    </row>
    <row r="19" spans="1:13" ht="15.75" thickBot="1">
      <c r="B19" s="18"/>
      <c r="C19" s="259"/>
      <c r="D19" s="19"/>
      <c r="E19" s="20"/>
      <c r="F19" s="20"/>
      <c r="G19" s="21"/>
      <c r="H19" s="20"/>
      <c r="I19" s="21"/>
      <c r="J19" s="20"/>
      <c r="K19" s="21"/>
      <c r="L19" s="20"/>
      <c r="M19" s="22"/>
    </row>
    <row r="20" spans="1:13" ht="33" customHeight="1" thickBot="1">
      <c r="A20" s="17"/>
      <c r="B20" s="18" t="s">
        <v>133</v>
      </c>
      <c r="C20" s="371" t="s">
        <v>134</v>
      </c>
      <c r="D20" s="364">
        <v>250</v>
      </c>
      <c r="E20" s="365">
        <v>203.75</v>
      </c>
      <c r="F20" s="366">
        <v>2.0699999999999998</v>
      </c>
      <c r="G20" s="367">
        <v>11.54</v>
      </c>
      <c r="H20" s="366">
        <v>74</v>
      </c>
      <c r="I20" s="367">
        <v>24.81</v>
      </c>
      <c r="J20" s="366">
        <v>31.16</v>
      </c>
      <c r="K20" s="368">
        <v>0.85</v>
      </c>
      <c r="L20" s="370">
        <v>8.5999999999999993E-2</v>
      </c>
      <c r="M20" s="369">
        <v>6.3E-2</v>
      </c>
    </row>
    <row r="21" spans="1:13">
      <c r="B21" s="18"/>
      <c r="C21" s="259"/>
      <c r="D21" s="19"/>
      <c r="E21" s="20"/>
      <c r="F21" s="20"/>
      <c r="G21" s="21"/>
      <c r="H21" s="20"/>
      <c r="I21" s="21"/>
      <c r="J21" s="20"/>
      <c r="K21" s="21"/>
      <c r="L21" s="20"/>
      <c r="M21" s="22"/>
    </row>
    <row r="22" spans="1:13" s="3" customFormat="1" ht="29.25" customHeight="1">
      <c r="B22" s="18" t="s">
        <v>56</v>
      </c>
      <c r="C22" s="324" t="s">
        <v>135</v>
      </c>
      <c r="D22" s="23" t="s">
        <v>136</v>
      </c>
      <c r="E22" s="253">
        <v>23.6</v>
      </c>
      <c r="F22" s="24">
        <v>10.4</v>
      </c>
      <c r="G22" s="25">
        <v>14.08</v>
      </c>
      <c r="H22" s="26">
        <v>210</v>
      </c>
      <c r="I22" s="27">
        <v>2.4</v>
      </c>
      <c r="J22" s="49">
        <v>27.56</v>
      </c>
      <c r="K22" s="25">
        <v>0.8</v>
      </c>
      <c r="L22" s="46">
        <v>0.127</v>
      </c>
      <c r="M22" s="24">
        <v>6.4000000000000001E-2</v>
      </c>
    </row>
    <row r="23" spans="1:13">
      <c r="B23" s="18"/>
      <c r="C23" s="262"/>
      <c r="D23" s="277"/>
      <c r="E23" s="278"/>
      <c r="F23" s="279"/>
      <c r="G23" s="279"/>
      <c r="H23" s="278"/>
      <c r="I23" s="280"/>
      <c r="J23" s="281"/>
      <c r="K23" s="279"/>
      <c r="L23" s="282"/>
      <c r="M23" s="279"/>
    </row>
    <row r="24" spans="1:13" ht="26.25">
      <c r="B24" s="232" t="s">
        <v>141</v>
      </c>
      <c r="C24" s="89" t="s">
        <v>46</v>
      </c>
      <c r="D24" s="90" t="s">
        <v>91</v>
      </c>
      <c r="E24" s="95">
        <v>9.99</v>
      </c>
      <c r="F24" s="117">
        <v>9.33</v>
      </c>
      <c r="G24" s="91">
        <v>48.71</v>
      </c>
      <c r="H24" s="92">
        <v>318.5</v>
      </c>
      <c r="I24" s="93"/>
      <c r="J24" s="117">
        <v>16.253</v>
      </c>
      <c r="K24" s="118">
        <v>4.0598000000000001</v>
      </c>
      <c r="L24" s="117">
        <v>0.25800000000000001</v>
      </c>
      <c r="M24" s="95">
        <v>0.126</v>
      </c>
    </row>
    <row r="25" spans="1:13">
      <c r="B25" s="18"/>
      <c r="C25" s="259"/>
      <c r="D25" s="19"/>
      <c r="E25" s="20"/>
      <c r="F25" s="20"/>
      <c r="G25" s="21"/>
      <c r="H25" s="20"/>
      <c r="I25" s="21"/>
      <c r="J25" s="20"/>
      <c r="K25" s="21"/>
      <c r="L25" s="20"/>
      <c r="M25" s="22"/>
    </row>
    <row r="26" spans="1:13" ht="20.25" customHeight="1">
      <c r="A26" s="17"/>
      <c r="B26" s="18" t="s">
        <v>56</v>
      </c>
      <c r="C26" s="262" t="s">
        <v>21</v>
      </c>
      <c r="D26" s="23" t="s">
        <v>22</v>
      </c>
      <c r="E26" s="24">
        <v>2.86</v>
      </c>
      <c r="F26" s="24">
        <v>0.84</v>
      </c>
      <c r="G26" s="25">
        <v>17.940000000000001</v>
      </c>
      <c r="H26" s="26">
        <v>91.4</v>
      </c>
      <c r="I26" s="27"/>
      <c r="J26" s="26">
        <v>10.199999999999999</v>
      </c>
      <c r="K26" s="25">
        <v>1.18</v>
      </c>
      <c r="L26" s="46">
        <v>6.6000000000000003E-2</v>
      </c>
      <c r="M26" s="28">
        <v>2.5999999999999999E-2</v>
      </c>
    </row>
    <row r="27" spans="1:13">
      <c r="B27" s="18"/>
      <c r="C27" s="259"/>
      <c r="D27" s="19"/>
      <c r="E27" s="20"/>
      <c r="F27" s="20"/>
      <c r="G27" s="21"/>
      <c r="H27" s="20"/>
      <c r="I27" s="21"/>
      <c r="J27" s="20"/>
      <c r="K27" s="21"/>
      <c r="L27" s="20"/>
      <c r="M27" s="22"/>
    </row>
    <row r="28" spans="1:13" ht="24" customHeight="1" thickBot="1">
      <c r="A28" s="17"/>
      <c r="B28" s="160" t="s">
        <v>138</v>
      </c>
      <c r="C28" s="190" t="s">
        <v>137</v>
      </c>
      <c r="D28" s="195">
        <v>200</v>
      </c>
      <c r="E28" s="178">
        <v>0.08</v>
      </c>
      <c r="F28" s="98">
        <v>0.03</v>
      </c>
      <c r="G28" s="191">
        <v>20.53</v>
      </c>
      <c r="H28" s="99">
        <v>84</v>
      </c>
      <c r="I28" s="191">
        <v>2.8</v>
      </c>
      <c r="J28" s="99">
        <v>28</v>
      </c>
      <c r="K28" s="125">
        <v>0.6</v>
      </c>
      <c r="L28" s="162">
        <v>1E-3</v>
      </c>
      <c r="M28" s="162">
        <v>1E-3</v>
      </c>
    </row>
    <row r="29" spans="1:13" ht="15.75" thickBot="1">
      <c r="B29" s="32"/>
      <c r="C29" s="260" t="s">
        <v>23</v>
      </c>
      <c r="D29" s="33"/>
      <c r="E29" s="52">
        <f>SUM(E18:E28)</f>
        <v>241.08000000000004</v>
      </c>
      <c r="F29" s="52">
        <f t="shared" ref="F29:M29" si="1">SUM(F18:F28)</f>
        <v>22.77</v>
      </c>
      <c r="G29" s="52">
        <f t="shared" si="1"/>
        <v>114.5</v>
      </c>
      <c r="H29" s="52">
        <f t="shared" si="1"/>
        <v>788.9</v>
      </c>
      <c r="I29" s="52">
        <f t="shared" si="1"/>
        <v>37.01</v>
      </c>
      <c r="J29" s="52">
        <f t="shared" si="1"/>
        <v>130.173</v>
      </c>
      <c r="K29" s="52">
        <f t="shared" si="1"/>
        <v>7.9897999999999998</v>
      </c>
      <c r="L29" s="52">
        <f t="shared" si="1"/>
        <v>0.56799999999999995</v>
      </c>
      <c r="M29" s="52">
        <f t="shared" si="1"/>
        <v>0.30000000000000004</v>
      </c>
    </row>
    <row r="30" spans="1:13" ht="15.75" thickBot="1">
      <c r="B30" s="58"/>
      <c r="C30" s="263" t="s">
        <v>24</v>
      </c>
      <c r="D30" s="59"/>
      <c r="E30" s="60">
        <f t="shared" ref="E30:M30" si="2">E16+E29</f>
        <v>264.64100000000002</v>
      </c>
      <c r="F30" s="61">
        <f t="shared" si="2"/>
        <v>52.510000000000005</v>
      </c>
      <c r="G30" s="62">
        <f t="shared" si="2"/>
        <v>213.73</v>
      </c>
      <c r="H30" s="61">
        <f t="shared" si="2"/>
        <v>1698.26</v>
      </c>
      <c r="I30" s="62">
        <f t="shared" si="2"/>
        <v>42.167000000000002</v>
      </c>
      <c r="J30" s="61">
        <f t="shared" si="2"/>
        <v>465.673</v>
      </c>
      <c r="K30" s="62">
        <f t="shared" si="2"/>
        <v>13.634799999999998</v>
      </c>
      <c r="L30" s="61">
        <f t="shared" si="2"/>
        <v>0.75499999999999989</v>
      </c>
      <c r="M30" s="60">
        <f t="shared" si="2"/>
        <v>0.46700000000000008</v>
      </c>
    </row>
    <row r="31" spans="1:13">
      <c r="B31" s="63"/>
      <c r="D31" s="64"/>
    </row>
    <row r="32" spans="1:13">
      <c r="B32" s="1" t="s">
        <v>25</v>
      </c>
      <c r="D32" s="64"/>
    </row>
    <row r="33" spans="2:13">
      <c r="B33" s="1" t="s">
        <v>13</v>
      </c>
      <c r="D33" s="64"/>
    </row>
    <row r="34" spans="2:13">
      <c r="B34" s="1" t="s">
        <v>104</v>
      </c>
      <c r="C34" s="2"/>
    </row>
    <row r="35" spans="2:13" ht="15.75" thickBot="1">
      <c r="B35" s="63"/>
      <c r="C35" s="264"/>
      <c r="D35" s="68"/>
      <c r="E35" s="67"/>
      <c r="F35" s="67"/>
      <c r="G35" s="67"/>
      <c r="H35" s="67"/>
      <c r="I35" s="67"/>
      <c r="J35" s="67"/>
      <c r="K35" s="67"/>
      <c r="L35" s="67"/>
      <c r="M35" s="67"/>
    </row>
    <row r="36" spans="2:13" ht="32.25" thickBot="1">
      <c r="B36" s="6" t="s">
        <v>15</v>
      </c>
      <c r="C36" s="256" t="s">
        <v>16</v>
      </c>
      <c r="D36" s="69" t="s">
        <v>1</v>
      </c>
      <c r="E36" s="70" t="s">
        <v>4</v>
      </c>
      <c r="F36" s="71" t="s">
        <v>5</v>
      </c>
      <c r="G36" s="72" t="s">
        <v>6</v>
      </c>
      <c r="H36" s="73" t="s">
        <v>17</v>
      </c>
      <c r="I36" s="70" t="s">
        <v>7</v>
      </c>
      <c r="J36" s="71" t="s">
        <v>8</v>
      </c>
      <c r="K36" s="70" t="s">
        <v>9</v>
      </c>
      <c r="L36" s="70" t="s">
        <v>10</v>
      </c>
      <c r="M36" s="74" t="s">
        <v>11</v>
      </c>
    </row>
    <row r="37" spans="2:13" ht="15.75" thickBot="1">
      <c r="B37" s="35"/>
      <c r="C37" s="202" t="s">
        <v>2</v>
      </c>
      <c r="D37" s="75"/>
      <c r="E37" s="76"/>
      <c r="F37" s="76"/>
      <c r="G37" s="76"/>
      <c r="H37" s="76"/>
      <c r="I37" s="76"/>
      <c r="J37" s="76"/>
      <c r="K37" s="76"/>
      <c r="L37" s="76"/>
      <c r="M37" s="77"/>
    </row>
    <row r="38" spans="2:13" ht="27" customHeight="1">
      <c r="B38" s="235" t="s">
        <v>144</v>
      </c>
      <c r="C38" s="238" t="s">
        <v>142</v>
      </c>
      <c r="D38" s="110" t="s">
        <v>94</v>
      </c>
      <c r="E38" s="81">
        <v>16.45</v>
      </c>
      <c r="F38" s="80">
        <v>19.11</v>
      </c>
      <c r="G38" s="83">
        <v>9.02</v>
      </c>
      <c r="H38" s="82">
        <v>273.92</v>
      </c>
      <c r="I38" s="83">
        <v>9.83</v>
      </c>
      <c r="J38" s="82">
        <v>365.42</v>
      </c>
      <c r="K38" s="81">
        <v>3.79</v>
      </c>
      <c r="L38" s="80">
        <v>0.20399999999999999</v>
      </c>
      <c r="M38" s="80">
        <v>0.64900000000000002</v>
      </c>
    </row>
    <row r="39" spans="2:13">
      <c r="B39" s="234"/>
      <c r="C39" s="237"/>
      <c r="D39" s="206"/>
      <c r="E39" s="207"/>
      <c r="F39" s="208"/>
      <c r="G39" s="207"/>
      <c r="H39" s="208"/>
      <c r="I39" s="207"/>
      <c r="J39" s="208"/>
      <c r="K39" s="207"/>
      <c r="L39" s="208"/>
      <c r="M39" s="208"/>
    </row>
    <row r="40" spans="2:13" ht="20.25" customHeight="1">
      <c r="B40" s="236" t="s">
        <v>56</v>
      </c>
      <c r="C40" s="239" t="s">
        <v>26</v>
      </c>
      <c r="D40" s="114" t="s">
        <v>95</v>
      </c>
      <c r="E40" s="96">
        <v>3.08</v>
      </c>
      <c r="F40" s="94">
        <v>1.2</v>
      </c>
      <c r="G40" s="96">
        <v>20.04</v>
      </c>
      <c r="H40" s="94">
        <v>130.6</v>
      </c>
      <c r="I40" s="241">
        <v>0</v>
      </c>
      <c r="J40" s="94">
        <v>8.8000000000000007</v>
      </c>
      <c r="K40" s="92">
        <v>0.8</v>
      </c>
      <c r="L40" s="95">
        <v>6.4000000000000001E-2</v>
      </c>
      <c r="M40" s="91">
        <v>0.02</v>
      </c>
    </row>
    <row r="41" spans="2:13">
      <c r="B41" s="234"/>
      <c r="C41" s="240"/>
      <c r="D41" s="113"/>
      <c r="E41" s="87"/>
      <c r="F41" s="86"/>
      <c r="G41" s="87"/>
      <c r="H41" s="86"/>
      <c r="I41" s="87"/>
      <c r="J41" s="86"/>
      <c r="K41" s="87"/>
      <c r="L41" s="86"/>
      <c r="M41" s="86"/>
    </row>
    <row r="42" spans="2:13" ht="24" customHeight="1" thickBot="1">
      <c r="B42" s="31" t="s">
        <v>143</v>
      </c>
      <c r="C42" s="153" t="s">
        <v>34</v>
      </c>
      <c r="D42" s="161" t="s">
        <v>48</v>
      </c>
      <c r="E42" s="156">
        <v>7.1199999999999999E-2</v>
      </c>
      <c r="F42" s="172">
        <v>7.7999999999999996E-3</v>
      </c>
      <c r="G42" s="162">
        <v>15.273999999999999</v>
      </c>
      <c r="H42" s="154">
        <v>62.781999999999996</v>
      </c>
      <c r="I42" s="99">
        <v>3.12</v>
      </c>
      <c r="J42" s="155">
        <v>3.63</v>
      </c>
      <c r="K42" s="156">
        <v>9.5799999999999996E-2</v>
      </c>
      <c r="L42" s="173">
        <v>3.1199999999999999E-3</v>
      </c>
      <c r="M42" s="174">
        <v>1.56E-3</v>
      </c>
    </row>
    <row r="43" spans="2:13" ht="15.75" thickBot="1">
      <c r="B43" s="32"/>
      <c r="C43" s="100" t="s">
        <v>18</v>
      </c>
      <c r="D43" s="101"/>
      <c r="E43" s="102">
        <f>SUM(E38:E42)</f>
        <v>19.601200000000002</v>
      </c>
      <c r="F43" s="102">
        <f t="shared" ref="F43:M43" si="3">SUM(F38:F42)</f>
        <v>20.317799999999998</v>
      </c>
      <c r="G43" s="102">
        <f t="shared" si="3"/>
        <v>44.333999999999996</v>
      </c>
      <c r="H43" s="102">
        <f t="shared" si="3"/>
        <v>467.30199999999996</v>
      </c>
      <c r="I43" s="102">
        <f t="shared" si="3"/>
        <v>12.95</v>
      </c>
      <c r="J43" s="102">
        <f t="shared" si="3"/>
        <v>377.85</v>
      </c>
      <c r="K43" s="102">
        <f t="shared" si="3"/>
        <v>4.6857999999999995</v>
      </c>
      <c r="L43" s="102">
        <f t="shared" si="3"/>
        <v>0.27112000000000003</v>
      </c>
      <c r="M43" s="102">
        <f t="shared" si="3"/>
        <v>0.67056000000000004</v>
      </c>
    </row>
    <row r="44" spans="2:13" ht="15.75" thickBot="1">
      <c r="B44" s="58"/>
      <c r="C44" s="105" t="s">
        <v>3</v>
      </c>
      <c r="D44" s="106"/>
      <c r="E44" s="107"/>
      <c r="F44" s="107"/>
      <c r="G44" s="107"/>
      <c r="H44" s="107"/>
      <c r="I44" s="107"/>
      <c r="J44" s="107"/>
      <c r="K44" s="107"/>
      <c r="L44" s="107"/>
      <c r="M44" s="108"/>
    </row>
    <row r="45" spans="2:13" ht="39">
      <c r="B45" s="158" t="s">
        <v>145</v>
      </c>
      <c r="C45" s="188" t="s">
        <v>192</v>
      </c>
      <c r="D45" s="193" t="s">
        <v>186</v>
      </c>
      <c r="E45" s="80">
        <v>1.45</v>
      </c>
      <c r="F45" s="42">
        <v>6.16</v>
      </c>
      <c r="G45" s="149">
        <v>8.56</v>
      </c>
      <c r="H45" s="39">
        <v>97.08</v>
      </c>
      <c r="I45" s="82">
        <v>29.86</v>
      </c>
      <c r="J45" s="39">
        <v>45.57</v>
      </c>
      <c r="K45" s="149">
        <v>1.07</v>
      </c>
      <c r="L45" s="194">
        <v>3.7999999999999999E-2</v>
      </c>
      <c r="M45" s="183">
        <v>4.3999999999999997E-2</v>
      </c>
    </row>
    <row r="46" spans="2:13">
      <c r="B46" s="18"/>
      <c r="C46" s="84"/>
      <c r="D46" s="113"/>
      <c r="E46" s="86"/>
      <c r="F46" s="87"/>
      <c r="G46" s="86"/>
      <c r="H46" s="87"/>
      <c r="I46" s="86"/>
      <c r="J46" s="87"/>
      <c r="K46" s="86"/>
      <c r="L46" s="87"/>
      <c r="M46" s="86"/>
    </row>
    <row r="47" spans="2:13" ht="24" customHeight="1">
      <c r="B47" s="18" t="s">
        <v>146</v>
      </c>
      <c r="C47" s="89" t="s">
        <v>31</v>
      </c>
      <c r="D47" s="90" t="s">
        <v>96</v>
      </c>
      <c r="E47" s="91">
        <v>19</v>
      </c>
      <c r="F47" s="116">
        <v>8.23</v>
      </c>
      <c r="G47" s="115">
        <v>30.33</v>
      </c>
      <c r="H47" s="116">
        <v>271.08</v>
      </c>
      <c r="I47" s="91">
        <v>4.21</v>
      </c>
      <c r="J47" s="117">
        <v>87.76</v>
      </c>
      <c r="K47" s="118">
        <v>0.96</v>
      </c>
      <c r="L47" s="119">
        <v>6.4000000000000001E-2</v>
      </c>
      <c r="M47" s="120">
        <v>5.8999999999999997E-2</v>
      </c>
    </row>
    <row r="48" spans="2:13">
      <c r="B48" s="18"/>
      <c r="C48" s="84"/>
      <c r="D48" s="113"/>
      <c r="E48" s="86"/>
      <c r="F48" s="87"/>
      <c r="G48" s="86"/>
      <c r="H48" s="87"/>
      <c r="I48" s="86"/>
      <c r="J48" s="87"/>
      <c r="K48" s="86"/>
      <c r="L48" s="87"/>
      <c r="M48" s="86"/>
    </row>
    <row r="49" spans="1:13" s="295" customFormat="1" ht="21" customHeight="1">
      <c r="A49" s="272"/>
      <c r="B49" s="51" t="s">
        <v>147</v>
      </c>
      <c r="C49" s="288" t="s">
        <v>60</v>
      </c>
      <c r="D49" s="114" t="s">
        <v>92</v>
      </c>
      <c r="E49" s="289">
        <v>12.71</v>
      </c>
      <c r="F49" s="290">
        <v>14.2</v>
      </c>
      <c r="G49" s="289">
        <v>11.32</v>
      </c>
      <c r="H49" s="225">
        <v>271.87</v>
      </c>
      <c r="I49" s="289">
        <v>0.71</v>
      </c>
      <c r="J49" s="225">
        <v>132.88</v>
      </c>
      <c r="K49" s="226">
        <v>0.68</v>
      </c>
      <c r="L49" s="227">
        <v>8.6999999999999994E-2</v>
      </c>
      <c r="M49" s="228">
        <v>5.7000000000000002E-2</v>
      </c>
    </row>
    <row r="50" spans="1:13">
      <c r="B50" s="18"/>
      <c r="C50" s="84"/>
      <c r="D50" s="113"/>
      <c r="E50" s="86"/>
      <c r="F50" s="87"/>
      <c r="G50" s="86"/>
      <c r="H50" s="87"/>
      <c r="I50" s="86"/>
      <c r="J50" s="87"/>
      <c r="K50" s="86"/>
      <c r="L50" s="87"/>
      <c r="M50" s="86"/>
    </row>
    <row r="51" spans="1:13" ht="20.25" customHeight="1">
      <c r="B51" s="18" t="s">
        <v>148</v>
      </c>
      <c r="C51" s="89" t="s">
        <v>28</v>
      </c>
      <c r="D51" s="114" t="s">
        <v>91</v>
      </c>
      <c r="E51" s="95">
        <v>4.67</v>
      </c>
      <c r="F51" s="121">
        <v>5.5</v>
      </c>
      <c r="G51" s="118">
        <v>33.31</v>
      </c>
      <c r="H51" s="117">
        <v>202.09</v>
      </c>
      <c r="I51" s="91">
        <v>39.74</v>
      </c>
      <c r="J51" s="96">
        <v>113.65</v>
      </c>
      <c r="K51" s="118">
        <v>1.84</v>
      </c>
      <c r="L51" s="119">
        <v>0.246</v>
      </c>
      <c r="M51" s="120">
        <v>0.18</v>
      </c>
    </row>
    <row r="52" spans="1:13">
      <c r="B52" s="18"/>
      <c r="C52" s="84"/>
      <c r="D52" s="113"/>
      <c r="E52" s="86"/>
      <c r="F52" s="87"/>
      <c r="G52" s="86"/>
      <c r="H52" s="87"/>
      <c r="I52" s="86"/>
      <c r="J52" s="87"/>
      <c r="K52" s="86"/>
      <c r="L52" s="87"/>
      <c r="M52" s="86"/>
    </row>
    <row r="53" spans="1:13" ht="20.25" customHeight="1">
      <c r="B53" s="18" t="s">
        <v>56</v>
      </c>
      <c r="C53" s="89" t="s">
        <v>21</v>
      </c>
      <c r="D53" s="114" t="s">
        <v>22</v>
      </c>
      <c r="E53" s="91">
        <v>2.86</v>
      </c>
      <c r="F53" s="96">
        <v>0.84</v>
      </c>
      <c r="G53" s="91">
        <v>17.940000000000001</v>
      </c>
      <c r="H53" s="92">
        <v>91.4</v>
      </c>
      <c r="I53" s="93"/>
      <c r="J53" s="92">
        <v>10.199999999999999</v>
      </c>
      <c r="K53" s="91">
        <v>1.18</v>
      </c>
      <c r="L53" s="117">
        <v>6.6000000000000003E-2</v>
      </c>
      <c r="M53" s="95">
        <v>2.5999999999999999E-2</v>
      </c>
    </row>
    <row r="54" spans="1:13">
      <c r="B54" s="18"/>
      <c r="C54" s="84"/>
      <c r="D54" s="113"/>
      <c r="E54" s="86"/>
      <c r="F54" s="87"/>
      <c r="G54" s="86"/>
      <c r="H54" s="87"/>
      <c r="I54" s="86"/>
      <c r="J54" s="87"/>
      <c r="K54" s="86"/>
      <c r="L54" s="87"/>
      <c r="M54" s="86"/>
    </row>
    <row r="55" spans="1:13" ht="18" customHeight="1" thickBot="1">
      <c r="B55" s="31" t="s">
        <v>149</v>
      </c>
      <c r="C55" s="97" t="s">
        <v>29</v>
      </c>
      <c r="D55" s="122">
        <v>200</v>
      </c>
      <c r="E55" s="123">
        <v>1.1112</v>
      </c>
      <c r="F55" s="124">
        <v>0.11119999999999999</v>
      </c>
      <c r="G55" s="123">
        <v>25.6844</v>
      </c>
      <c r="H55" s="125">
        <v>108.866</v>
      </c>
      <c r="I55" s="126">
        <v>2.78</v>
      </c>
      <c r="J55" s="125">
        <v>5.048</v>
      </c>
      <c r="K55" s="123">
        <v>0.67159999999999997</v>
      </c>
      <c r="L55" s="127">
        <v>8.3400000000000002E-3</v>
      </c>
      <c r="M55" s="128">
        <v>5.5599999999999998E-3</v>
      </c>
    </row>
    <row r="56" spans="1:13" ht="15.75" thickBot="1">
      <c r="B56" s="32"/>
      <c r="C56" s="100" t="s">
        <v>23</v>
      </c>
      <c r="D56" s="101"/>
      <c r="E56" s="54">
        <f>SUM(E45:E55)</f>
        <v>41.801199999999994</v>
      </c>
      <c r="F56" s="54">
        <f t="shared" ref="F56:M56" si="4">SUM(F45:F55)</f>
        <v>35.041200000000003</v>
      </c>
      <c r="G56" s="54">
        <f t="shared" si="4"/>
        <v>127.1444</v>
      </c>
      <c r="H56" s="54">
        <f t="shared" si="4"/>
        <v>1042.386</v>
      </c>
      <c r="I56" s="54">
        <f t="shared" si="4"/>
        <v>77.300000000000011</v>
      </c>
      <c r="J56" s="54">
        <f t="shared" si="4"/>
        <v>395.108</v>
      </c>
      <c r="K56" s="54">
        <f t="shared" si="4"/>
        <v>6.4016000000000002</v>
      </c>
      <c r="L56" s="54">
        <f t="shared" si="4"/>
        <v>0.50934000000000001</v>
      </c>
      <c r="M56" s="54">
        <f t="shared" si="4"/>
        <v>0.37156</v>
      </c>
    </row>
    <row r="57" spans="1:13" ht="15.75" thickBot="1">
      <c r="B57" s="32"/>
      <c r="C57" s="132" t="s">
        <v>24</v>
      </c>
      <c r="D57" s="133"/>
      <c r="E57" s="134">
        <f t="shared" ref="E57:M57" si="5">E43+E56</f>
        <v>61.4024</v>
      </c>
      <c r="F57" s="135">
        <f t="shared" si="5"/>
        <v>55.359000000000002</v>
      </c>
      <c r="G57" s="134">
        <f t="shared" si="5"/>
        <v>171.47839999999999</v>
      </c>
      <c r="H57" s="135">
        <f t="shared" si="5"/>
        <v>1509.6879999999999</v>
      </c>
      <c r="I57" s="134">
        <f t="shared" si="5"/>
        <v>90.250000000000014</v>
      </c>
      <c r="J57" s="135">
        <f t="shared" si="5"/>
        <v>772.95800000000008</v>
      </c>
      <c r="K57" s="134">
        <f t="shared" si="5"/>
        <v>11.087399999999999</v>
      </c>
      <c r="L57" s="135">
        <f t="shared" si="5"/>
        <v>0.78046000000000004</v>
      </c>
      <c r="M57" s="134">
        <f t="shared" si="5"/>
        <v>1.0421200000000002</v>
      </c>
    </row>
    <row r="58" spans="1:13">
      <c r="B58" s="63"/>
      <c r="D58" s="136"/>
    </row>
    <row r="59" spans="1:13">
      <c r="B59" s="1" t="s">
        <v>30</v>
      </c>
      <c r="D59" s="136"/>
    </row>
    <row r="60" spans="1:13">
      <c r="B60" s="1" t="s">
        <v>13</v>
      </c>
      <c r="D60" s="136"/>
    </row>
    <row r="61" spans="1:13">
      <c r="B61" s="1" t="s">
        <v>104</v>
      </c>
      <c r="C61" s="2"/>
    </row>
    <row r="62" spans="1:13" ht="15.75" thickBot="1">
      <c r="B62" s="63"/>
      <c r="C62" s="264"/>
      <c r="D62" s="138"/>
      <c r="E62" s="67"/>
      <c r="F62" s="67"/>
      <c r="G62" s="67"/>
      <c r="H62" s="67"/>
      <c r="I62" s="67"/>
      <c r="J62" s="67"/>
      <c r="K62" s="67"/>
      <c r="L62" s="67"/>
      <c r="M62" s="67"/>
    </row>
    <row r="63" spans="1:13" ht="32.25" thickBot="1">
      <c r="B63" s="230" t="s">
        <v>15</v>
      </c>
      <c r="C63" s="256" t="s">
        <v>16</v>
      </c>
      <c r="D63" s="139" t="s">
        <v>1</v>
      </c>
      <c r="E63" s="140" t="s">
        <v>4</v>
      </c>
      <c r="F63" s="141" t="s">
        <v>5</v>
      </c>
      <c r="G63" s="142" t="s">
        <v>6</v>
      </c>
      <c r="H63" s="143" t="s">
        <v>17</v>
      </c>
      <c r="I63" s="140" t="s">
        <v>7</v>
      </c>
      <c r="J63" s="141" t="s">
        <v>8</v>
      </c>
      <c r="K63" s="140" t="s">
        <v>9</v>
      </c>
      <c r="L63" s="141" t="s">
        <v>10</v>
      </c>
      <c r="M63" s="144" t="s">
        <v>11</v>
      </c>
    </row>
    <row r="64" spans="1:13" ht="15.75" thickBot="1">
      <c r="B64" s="58"/>
      <c r="C64" s="229" t="s">
        <v>2</v>
      </c>
      <c r="D64" s="85"/>
      <c r="E64" s="146"/>
      <c r="F64" s="146"/>
      <c r="G64" s="146"/>
      <c r="H64" s="146"/>
      <c r="I64" s="146"/>
      <c r="J64" s="146"/>
      <c r="K64" s="146"/>
      <c r="L64" s="146"/>
      <c r="M64" s="147"/>
    </row>
    <row r="65" spans="2:13" s="3" customFormat="1" ht="32.25" customHeight="1">
      <c r="B65" s="232" t="s">
        <v>54</v>
      </c>
      <c r="C65" s="188" t="s">
        <v>110</v>
      </c>
      <c r="D65" s="79" t="s">
        <v>27</v>
      </c>
      <c r="E65" s="80">
        <v>7.49</v>
      </c>
      <c r="F65" s="81">
        <v>13.98</v>
      </c>
      <c r="G65" s="80">
        <v>37.94</v>
      </c>
      <c r="H65" s="83">
        <v>308.47000000000003</v>
      </c>
      <c r="I65" s="80">
        <v>1.28</v>
      </c>
      <c r="J65" s="83">
        <v>313.35000000000002</v>
      </c>
      <c r="K65" s="80">
        <v>1.29</v>
      </c>
      <c r="L65" s="169">
        <v>0.34</v>
      </c>
      <c r="M65" s="80">
        <v>0.30399999999999999</v>
      </c>
    </row>
    <row r="66" spans="2:13">
      <c r="B66" s="18"/>
      <c r="C66" s="84"/>
      <c r="D66" s="151"/>
      <c r="E66" s="86"/>
      <c r="F66" s="87"/>
      <c r="G66" s="86"/>
      <c r="H66" s="86"/>
      <c r="I66" s="87"/>
      <c r="J66" s="86"/>
      <c r="K66" s="87"/>
      <c r="L66" s="86"/>
      <c r="M66" s="88"/>
    </row>
    <row r="67" spans="2:13" s="3" customFormat="1" ht="18" customHeight="1">
      <c r="B67" s="181" t="s">
        <v>112</v>
      </c>
      <c r="C67" s="89" t="s">
        <v>113</v>
      </c>
      <c r="D67" s="114" t="s">
        <v>22</v>
      </c>
      <c r="E67" s="242">
        <v>8.35</v>
      </c>
      <c r="F67" s="210">
        <v>9.39</v>
      </c>
      <c r="G67" s="209">
        <v>13.78</v>
      </c>
      <c r="H67" s="211">
        <v>293.33</v>
      </c>
      <c r="I67" s="212"/>
      <c r="J67" s="213">
        <v>20.8</v>
      </c>
      <c r="K67" s="209">
        <v>1.44</v>
      </c>
      <c r="L67" s="214">
        <v>7.0000000000000001E-3</v>
      </c>
      <c r="M67" s="215">
        <v>7.0000000000000001E-3</v>
      </c>
    </row>
    <row r="68" spans="2:13" s="3" customFormat="1" ht="12.75">
      <c r="B68" s="18"/>
      <c r="C68" s="84"/>
      <c r="D68" s="151"/>
      <c r="E68" s="86"/>
      <c r="F68" s="87"/>
      <c r="G68" s="86"/>
      <c r="H68" s="86"/>
      <c r="I68" s="87"/>
      <c r="J68" s="86"/>
      <c r="K68" s="87"/>
      <c r="L68" s="86"/>
      <c r="M68" s="88"/>
    </row>
    <row r="69" spans="2:13" s="3" customFormat="1" ht="19.5" customHeight="1" thickBot="1">
      <c r="B69" s="32" t="s">
        <v>150</v>
      </c>
      <c r="C69" s="190" t="s">
        <v>151</v>
      </c>
      <c r="D69" s="360">
        <v>200</v>
      </c>
      <c r="E69" s="359">
        <v>1.8220000000000001</v>
      </c>
      <c r="F69" s="359">
        <v>1.663</v>
      </c>
      <c r="G69" s="359">
        <v>16.576000000000001</v>
      </c>
      <c r="H69" s="357">
        <v>88.92</v>
      </c>
      <c r="I69" s="357">
        <v>0.65</v>
      </c>
      <c r="J69" s="357">
        <v>62.46</v>
      </c>
      <c r="K69" s="359">
        <v>0.16400000000000001</v>
      </c>
      <c r="L69" s="358">
        <v>2.0899999999999998E-2</v>
      </c>
      <c r="M69" s="359">
        <v>7.8E-2</v>
      </c>
    </row>
    <row r="70" spans="2:13" ht="15.75" thickBot="1">
      <c r="B70" s="32"/>
      <c r="C70" s="157" t="s">
        <v>18</v>
      </c>
      <c r="D70" s="85"/>
      <c r="E70" s="326">
        <f>SUM(E65:E69)</f>
        <v>17.661999999999999</v>
      </c>
      <c r="F70" s="326">
        <f t="shared" ref="F70:M70" si="6">SUM(F65:F69)</f>
        <v>25.033000000000001</v>
      </c>
      <c r="G70" s="326">
        <f t="shared" si="6"/>
        <v>68.295999999999992</v>
      </c>
      <c r="H70" s="326">
        <f t="shared" si="6"/>
        <v>690.71999999999991</v>
      </c>
      <c r="I70" s="326">
        <f t="shared" si="6"/>
        <v>1.9300000000000002</v>
      </c>
      <c r="J70" s="326">
        <f t="shared" si="6"/>
        <v>396.61</v>
      </c>
      <c r="K70" s="326">
        <f t="shared" si="6"/>
        <v>2.8940000000000001</v>
      </c>
      <c r="L70" s="326">
        <f t="shared" si="6"/>
        <v>0.3679</v>
      </c>
      <c r="M70" s="326">
        <f t="shared" si="6"/>
        <v>0.38900000000000001</v>
      </c>
    </row>
    <row r="71" spans="2:13" ht="15.75" thickBot="1">
      <c r="B71" s="158"/>
      <c r="C71" s="335" t="s">
        <v>3</v>
      </c>
      <c r="D71" s="337"/>
      <c r="E71" s="341"/>
      <c r="F71" s="338"/>
      <c r="G71" s="342"/>
      <c r="H71" s="338"/>
      <c r="I71" s="343"/>
      <c r="J71" s="338"/>
      <c r="K71" s="342"/>
      <c r="L71" s="338"/>
      <c r="M71" s="338"/>
    </row>
    <row r="72" spans="2:13" ht="48.75" customHeight="1">
      <c r="B72" s="16" t="s">
        <v>56</v>
      </c>
      <c r="C72" s="322" t="s">
        <v>189</v>
      </c>
      <c r="D72" s="198" t="s">
        <v>186</v>
      </c>
      <c r="E72" s="42">
        <v>4.76</v>
      </c>
      <c r="F72" s="38">
        <v>0.3</v>
      </c>
      <c r="G72" s="39">
        <v>10.01</v>
      </c>
      <c r="H72" s="40">
        <v>61.6</v>
      </c>
      <c r="I72" s="41">
        <v>15.4</v>
      </c>
      <c r="J72" s="40">
        <v>64.13</v>
      </c>
      <c r="K72" s="42">
        <v>1.06</v>
      </c>
      <c r="L72" s="43">
        <v>0.16</v>
      </c>
      <c r="M72" s="38">
        <v>7.5999999999999998E-2</v>
      </c>
    </row>
    <row r="73" spans="2:13">
      <c r="B73" s="18"/>
      <c r="C73" s="203"/>
      <c r="D73" s="113"/>
      <c r="E73" s="345"/>
      <c r="F73" s="86"/>
      <c r="G73" s="87"/>
      <c r="H73" s="86"/>
      <c r="I73" s="88"/>
      <c r="J73" s="86"/>
      <c r="K73" s="87"/>
      <c r="L73" s="86"/>
      <c r="M73" s="86"/>
    </row>
    <row r="74" spans="2:13" ht="27" customHeight="1">
      <c r="B74" s="18" t="s">
        <v>153</v>
      </c>
      <c r="C74" s="315" t="s">
        <v>152</v>
      </c>
      <c r="D74" s="23" t="s">
        <v>122</v>
      </c>
      <c r="E74" s="346">
        <v>8.27</v>
      </c>
      <c r="F74" s="46">
        <v>4.6500000000000004</v>
      </c>
      <c r="G74" s="29">
        <v>34.22</v>
      </c>
      <c r="H74" s="46">
        <v>212.47</v>
      </c>
      <c r="I74" s="50">
        <v>22.94</v>
      </c>
      <c r="J74" s="46">
        <v>123.94</v>
      </c>
      <c r="K74" s="47">
        <v>1.52</v>
      </c>
      <c r="L74" s="46">
        <v>0.28999999999999998</v>
      </c>
      <c r="M74" s="46">
        <v>0.245</v>
      </c>
    </row>
    <row r="75" spans="2:13">
      <c r="B75" s="18"/>
      <c r="C75" s="203"/>
      <c r="D75" s="113"/>
      <c r="E75" s="345"/>
      <c r="F75" s="86"/>
      <c r="G75" s="87"/>
      <c r="H75" s="86"/>
      <c r="I75" s="88"/>
      <c r="J75" s="86"/>
      <c r="K75" s="87"/>
      <c r="L75" s="86"/>
      <c r="M75" s="86"/>
    </row>
    <row r="76" spans="2:13" s="272" customFormat="1" ht="28.5" customHeight="1">
      <c r="B76" s="51" t="s">
        <v>114</v>
      </c>
      <c r="C76" s="294" t="s">
        <v>115</v>
      </c>
      <c r="D76" s="114" t="s">
        <v>156</v>
      </c>
      <c r="E76" s="347">
        <v>14.62</v>
      </c>
      <c r="F76" s="289">
        <v>9.06</v>
      </c>
      <c r="G76" s="225">
        <v>11.25</v>
      </c>
      <c r="H76" s="224">
        <v>206.25</v>
      </c>
      <c r="I76" s="339">
        <v>1.125</v>
      </c>
      <c r="J76" s="340">
        <v>136.25</v>
      </c>
      <c r="K76" s="225">
        <v>2</v>
      </c>
      <c r="L76" s="226">
        <v>3.7499999999999999E-2</v>
      </c>
      <c r="M76" s="226">
        <v>3.7499999999999999E-2</v>
      </c>
    </row>
    <row r="77" spans="2:13">
      <c r="B77" s="18"/>
      <c r="C77" s="203"/>
      <c r="D77" s="113"/>
      <c r="E77" s="345"/>
      <c r="F77" s="86"/>
      <c r="G77" s="87"/>
      <c r="H77" s="86"/>
      <c r="I77" s="88"/>
      <c r="J77" s="86"/>
      <c r="K77" s="87"/>
      <c r="L77" s="86"/>
      <c r="M77" s="86"/>
    </row>
    <row r="78" spans="2:13" ht="26.25">
      <c r="B78" s="232" t="s">
        <v>141</v>
      </c>
      <c r="C78" s="89" t="s">
        <v>35</v>
      </c>
      <c r="D78" s="90" t="s">
        <v>91</v>
      </c>
      <c r="E78" s="95">
        <v>4.5599999999999996</v>
      </c>
      <c r="F78" s="117">
        <v>5.59</v>
      </c>
      <c r="G78" s="171">
        <v>48</v>
      </c>
      <c r="H78" s="96">
        <v>260.66000000000003</v>
      </c>
      <c r="I78" s="93"/>
      <c r="J78" s="96">
        <v>14.74</v>
      </c>
      <c r="K78" s="95">
        <v>0.73</v>
      </c>
      <c r="L78" s="121">
        <v>5.1999999999999998E-2</v>
      </c>
      <c r="M78" s="118">
        <v>3.2000000000000001E-2</v>
      </c>
    </row>
    <row r="79" spans="2:13">
      <c r="B79" s="18"/>
      <c r="C79" s="203"/>
      <c r="D79" s="113"/>
      <c r="E79" s="345"/>
      <c r="F79" s="86"/>
      <c r="G79" s="87"/>
      <c r="H79" s="86"/>
      <c r="I79" s="88"/>
      <c r="J79" s="86"/>
      <c r="K79" s="87"/>
      <c r="L79" s="86"/>
      <c r="M79" s="86"/>
    </row>
    <row r="80" spans="2:13" ht="19.5" customHeight="1">
      <c r="B80" s="18" t="s">
        <v>56</v>
      </c>
      <c r="C80" s="204" t="s">
        <v>21</v>
      </c>
      <c r="D80" s="114" t="s">
        <v>22</v>
      </c>
      <c r="E80" s="344">
        <v>2.86</v>
      </c>
      <c r="F80" s="91">
        <v>0.84</v>
      </c>
      <c r="G80" s="96">
        <v>17.940000000000001</v>
      </c>
      <c r="H80" s="94">
        <v>91.4</v>
      </c>
      <c r="I80" s="319"/>
      <c r="J80" s="94">
        <v>10.199999999999999</v>
      </c>
      <c r="K80" s="96">
        <v>1.18</v>
      </c>
      <c r="L80" s="95">
        <v>6.6000000000000003E-2</v>
      </c>
      <c r="M80" s="95">
        <v>2.5999999999999999E-2</v>
      </c>
    </row>
    <row r="81" spans="2:13">
      <c r="B81" s="18"/>
      <c r="C81" s="203"/>
      <c r="D81" s="113"/>
      <c r="E81" s="345"/>
      <c r="F81" s="86"/>
      <c r="G81" s="87"/>
      <c r="H81" s="86"/>
      <c r="I81" s="88"/>
      <c r="J81" s="86"/>
      <c r="K81" s="87"/>
      <c r="L81" s="86"/>
      <c r="M81" s="86"/>
    </row>
    <row r="82" spans="2:13" ht="22.5" customHeight="1" thickBot="1">
      <c r="B82" s="160" t="s">
        <v>155</v>
      </c>
      <c r="C82" s="153" t="s">
        <v>36</v>
      </c>
      <c r="D82" s="161">
        <v>200</v>
      </c>
      <c r="E82" s="126">
        <v>0.11</v>
      </c>
      <c r="F82" s="176"/>
      <c r="G82" s="177">
        <v>22.8</v>
      </c>
      <c r="H82" s="178">
        <v>90.67</v>
      </c>
      <c r="I82" s="177">
        <v>0.4</v>
      </c>
      <c r="J82" s="178">
        <v>22.65</v>
      </c>
      <c r="K82" s="179">
        <v>1.2450000000000001</v>
      </c>
      <c r="L82" s="125">
        <v>4.0000000000000001E-3</v>
      </c>
      <c r="M82" s="179">
        <v>8.0000000000000002E-3</v>
      </c>
    </row>
    <row r="83" spans="2:13" ht="15.75" thickBot="1">
      <c r="B83" s="32"/>
      <c r="C83" s="100" t="s">
        <v>23</v>
      </c>
      <c r="D83" s="163"/>
      <c r="E83" s="54">
        <f>SUM(E72:E82)</f>
        <v>35.18</v>
      </c>
      <c r="F83" s="54">
        <f t="shared" ref="F83:M83" si="7">SUM(F72:F82)</f>
        <v>20.440000000000001</v>
      </c>
      <c r="G83" s="54">
        <f t="shared" si="7"/>
        <v>144.22</v>
      </c>
      <c r="H83" s="54">
        <f t="shared" si="7"/>
        <v>923.05</v>
      </c>
      <c r="I83" s="54">
        <f t="shared" si="7"/>
        <v>39.865000000000002</v>
      </c>
      <c r="J83" s="54">
        <f t="shared" si="7"/>
        <v>371.90999999999997</v>
      </c>
      <c r="K83" s="54">
        <f t="shared" si="7"/>
        <v>7.7350000000000003</v>
      </c>
      <c r="L83" s="54">
        <f t="shared" si="7"/>
        <v>0.60949999999999993</v>
      </c>
      <c r="M83" s="54">
        <f t="shared" si="7"/>
        <v>0.42449999999999999</v>
      </c>
    </row>
    <row r="84" spans="2:13" ht="15.75" thickBot="1">
      <c r="B84" s="32"/>
      <c r="C84" s="164" t="s">
        <v>24</v>
      </c>
      <c r="D84" s="165"/>
      <c r="E84" s="166">
        <f t="shared" ref="E84:M84" si="8">E70+E83</f>
        <v>52.841999999999999</v>
      </c>
      <c r="F84" s="167">
        <f t="shared" si="8"/>
        <v>45.472999999999999</v>
      </c>
      <c r="G84" s="166">
        <f t="shared" si="8"/>
        <v>212.51599999999999</v>
      </c>
      <c r="H84" s="167">
        <f t="shared" si="8"/>
        <v>1613.77</v>
      </c>
      <c r="I84" s="166">
        <f t="shared" si="8"/>
        <v>41.795000000000002</v>
      </c>
      <c r="J84" s="167">
        <f t="shared" si="8"/>
        <v>768.52</v>
      </c>
      <c r="K84" s="166">
        <f t="shared" si="8"/>
        <v>10.629000000000001</v>
      </c>
      <c r="L84" s="167">
        <f t="shared" si="8"/>
        <v>0.97739999999999994</v>
      </c>
      <c r="M84" s="166">
        <f t="shared" si="8"/>
        <v>0.8135</v>
      </c>
    </row>
    <row r="85" spans="2:13">
      <c r="B85" s="63"/>
      <c r="D85" s="136"/>
    </row>
    <row r="86" spans="2:13">
      <c r="B86" s="1" t="s">
        <v>33</v>
      </c>
      <c r="D86" s="136"/>
    </row>
    <row r="87" spans="2:13">
      <c r="B87" s="1" t="s">
        <v>13</v>
      </c>
      <c r="D87" s="136"/>
    </row>
    <row r="88" spans="2:13">
      <c r="B88" s="1" t="s">
        <v>104</v>
      </c>
      <c r="C88" s="2"/>
    </row>
    <row r="89" spans="2:13" ht="15.75" thickBot="1">
      <c r="B89" s="63"/>
      <c r="C89" s="264"/>
      <c r="D89" s="138"/>
      <c r="E89" s="67"/>
      <c r="F89" s="67"/>
      <c r="G89" s="67"/>
      <c r="H89" s="67"/>
      <c r="I89" s="67"/>
      <c r="J89" s="67"/>
      <c r="K89" s="67"/>
      <c r="L89" s="67"/>
      <c r="M89" s="67"/>
    </row>
    <row r="90" spans="2:13" ht="32.25" thickBot="1">
      <c r="B90" s="6" t="s">
        <v>15</v>
      </c>
      <c r="C90" s="256" t="s">
        <v>16</v>
      </c>
      <c r="D90" s="139" t="s">
        <v>1</v>
      </c>
      <c r="E90" s="141" t="s">
        <v>4</v>
      </c>
      <c r="F90" s="140" t="s">
        <v>5</v>
      </c>
      <c r="G90" s="143" t="s">
        <v>6</v>
      </c>
      <c r="H90" s="142" t="s">
        <v>17</v>
      </c>
      <c r="I90" s="141" t="s">
        <v>7</v>
      </c>
      <c r="J90" s="140" t="s">
        <v>8</v>
      </c>
      <c r="K90" s="141" t="s">
        <v>9</v>
      </c>
      <c r="L90" s="140" t="s">
        <v>10</v>
      </c>
      <c r="M90" s="141" t="s">
        <v>11</v>
      </c>
    </row>
    <row r="91" spans="2:13" ht="15.75" thickBot="1">
      <c r="B91" s="35"/>
      <c r="C91" s="168" t="s">
        <v>2</v>
      </c>
      <c r="D91" s="85"/>
      <c r="E91" s="146"/>
      <c r="F91" s="146"/>
      <c r="G91" s="146"/>
      <c r="H91" s="146"/>
      <c r="I91" s="146"/>
      <c r="J91" s="146"/>
      <c r="K91" s="146"/>
      <c r="L91" s="146"/>
      <c r="M91" s="147"/>
    </row>
    <row r="92" spans="2:13" ht="19.5" customHeight="1">
      <c r="B92" s="16" t="s">
        <v>158</v>
      </c>
      <c r="C92" s="78" t="s">
        <v>166</v>
      </c>
      <c r="D92" s="79" t="s">
        <v>98</v>
      </c>
      <c r="E92" s="80">
        <v>22.707999999999998</v>
      </c>
      <c r="F92" s="81">
        <v>21.31</v>
      </c>
      <c r="G92" s="80">
        <v>59.93</v>
      </c>
      <c r="H92" s="83">
        <v>529.22</v>
      </c>
      <c r="I92" s="80">
        <v>1.1200000000000001</v>
      </c>
      <c r="J92" s="83">
        <v>349.14</v>
      </c>
      <c r="K92" s="80">
        <v>0.91</v>
      </c>
      <c r="L92" s="169">
        <v>0.30399999999999999</v>
      </c>
      <c r="M92" s="149">
        <v>0.55000000000000004</v>
      </c>
    </row>
    <row r="93" spans="2:13">
      <c r="B93" s="18"/>
      <c r="C93" s="84"/>
      <c r="D93" s="85"/>
      <c r="E93" s="86"/>
      <c r="F93" s="87"/>
      <c r="G93" s="86"/>
      <c r="H93" s="87"/>
      <c r="I93" s="86"/>
      <c r="J93" s="87"/>
      <c r="K93" s="86"/>
      <c r="L93" s="87"/>
      <c r="M93" s="86"/>
    </row>
    <row r="94" spans="2:13" s="3" customFormat="1" ht="18" customHeight="1">
      <c r="B94" s="18" t="s">
        <v>56</v>
      </c>
      <c r="C94" s="89" t="s">
        <v>106</v>
      </c>
      <c r="D94" s="90" t="s">
        <v>95</v>
      </c>
      <c r="E94" s="94">
        <v>2.5299999999999998</v>
      </c>
      <c r="F94" s="92">
        <v>6.66</v>
      </c>
      <c r="G94" s="91">
        <v>27.4</v>
      </c>
      <c r="H94" s="170">
        <v>180</v>
      </c>
      <c r="I94" s="171"/>
      <c r="J94" s="92">
        <v>9.1999999999999993</v>
      </c>
      <c r="K94" s="91">
        <v>0.32</v>
      </c>
      <c r="L94" s="96">
        <v>0.04</v>
      </c>
      <c r="M94" s="95">
        <v>2.8000000000000001E-2</v>
      </c>
    </row>
    <row r="95" spans="2:13">
      <c r="B95" s="18"/>
      <c r="C95" s="84"/>
      <c r="D95" s="85"/>
      <c r="E95" s="86"/>
      <c r="F95" s="87"/>
      <c r="G95" s="86"/>
      <c r="H95" s="87"/>
      <c r="I95" s="86"/>
      <c r="J95" s="87"/>
      <c r="K95" s="86"/>
      <c r="L95" s="87"/>
      <c r="M95" s="86"/>
    </row>
    <row r="96" spans="2:13" ht="22.5" customHeight="1" thickBot="1">
      <c r="B96" s="31" t="s">
        <v>143</v>
      </c>
      <c r="C96" s="153" t="s">
        <v>34</v>
      </c>
      <c r="D96" s="161" t="s">
        <v>48</v>
      </c>
      <c r="E96" s="156">
        <v>7.1199999999999999E-2</v>
      </c>
      <c r="F96" s="172">
        <v>7.7999999999999996E-3</v>
      </c>
      <c r="G96" s="162">
        <v>15.273999999999999</v>
      </c>
      <c r="H96" s="154">
        <v>62.781999999999996</v>
      </c>
      <c r="I96" s="99">
        <v>3.12</v>
      </c>
      <c r="J96" s="155">
        <v>3.63</v>
      </c>
      <c r="K96" s="156">
        <v>9.5799999999999996E-2</v>
      </c>
      <c r="L96" s="173">
        <v>3.1199999999999999E-3</v>
      </c>
      <c r="M96" s="174">
        <v>1.56E-3</v>
      </c>
    </row>
    <row r="97" spans="1:13" ht="15.75" thickBot="1">
      <c r="B97" s="32"/>
      <c r="C97" s="100" t="s">
        <v>18</v>
      </c>
      <c r="D97" s="163"/>
      <c r="E97" s="175">
        <f>SUM(E92:E96)</f>
        <v>25.309200000000001</v>
      </c>
      <c r="F97" s="175">
        <f t="shared" ref="F97:M97" si="9">SUM(F92:F96)</f>
        <v>27.977799999999998</v>
      </c>
      <c r="G97" s="175">
        <f t="shared" si="9"/>
        <v>102.604</v>
      </c>
      <c r="H97" s="175">
        <f t="shared" si="9"/>
        <v>772.00200000000007</v>
      </c>
      <c r="I97" s="175">
        <f t="shared" si="9"/>
        <v>4.24</v>
      </c>
      <c r="J97" s="175">
        <f t="shared" si="9"/>
        <v>361.96999999999997</v>
      </c>
      <c r="K97" s="175">
        <f t="shared" si="9"/>
        <v>1.3258000000000001</v>
      </c>
      <c r="L97" s="175">
        <f t="shared" si="9"/>
        <v>0.34711999999999998</v>
      </c>
      <c r="M97" s="175">
        <f t="shared" si="9"/>
        <v>0.57956000000000008</v>
      </c>
    </row>
    <row r="98" spans="1:13" ht="15.75" thickBot="1">
      <c r="B98" s="58"/>
      <c r="C98" s="187" t="s">
        <v>3</v>
      </c>
      <c r="D98" s="163"/>
      <c r="E98" s="107"/>
      <c r="F98" s="107"/>
      <c r="G98" s="107"/>
      <c r="H98" s="107"/>
      <c r="I98" s="107"/>
      <c r="J98" s="107"/>
      <c r="K98" s="107"/>
      <c r="L98" s="107"/>
      <c r="M98" s="108"/>
    </row>
    <row r="99" spans="1:13" s="3" customFormat="1" ht="38.25" customHeight="1">
      <c r="B99" s="197" t="s">
        <v>159</v>
      </c>
      <c r="C99" s="109" t="s">
        <v>188</v>
      </c>
      <c r="D99" s="193" t="s">
        <v>186</v>
      </c>
      <c r="E99" s="200">
        <v>0.98</v>
      </c>
      <c r="F99" s="39">
        <v>3.4</v>
      </c>
      <c r="G99" s="200">
        <v>7.12</v>
      </c>
      <c r="H99" s="39">
        <v>63.22</v>
      </c>
      <c r="I99" s="200">
        <v>7.05</v>
      </c>
      <c r="J99" s="39">
        <v>53.95</v>
      </c>
      <c r="K99" s="200">
        <v>0.79500000000000004</v>
      </c>
      <c r="L99" s="39">
        <v>1.9E-2</v>
      </c>
      <c r="M99" s="200">
        <v>0.25</v>
      </c>
    </row>
    <row r="100" spans="1:13">
      <c r="B100" s="18"/>
      <c r="C100" s="84"/>
      <c r="D100" s="85"/>
      <c r="E100" s="86"/>
      <c r="F100" s="87"/>
      <c r="G100" s="86"/>
      <c r="H100" s="87"/>
      <c r="I100" s="86"/>
      <c r="J100" s="87"/>
      <c r="K100" s="86"/>
      <c r="L100" s="87"/>
      <c r="M100" s="86"/>
    </row>
    <row r="101" spans="1:13" ht="31.5" customHeight="1">
      <c r="B101" s="18" t="s">
        <v>53</v>
      </c>
      <c r="C101" s="89" t="s">
        <v>167</v>
      </c>
      <c r="D101" s="90" t="s">
        <v>93</v>
      </c>
      <c r="E101" s="115">
        <v>8.93</v>
      </c>
      <c r="F101" s="116">
        <v>11.95</v>
      </c>
      <c r="G101" s="115">
        <v>34.15</v>
      </c>
      <c r="H101" s="116">
        <v>280.72000000000003</v>
      </c>
      <c r="I101" s="91">
        <v>17.100000000000001</v>
      </c>
      <c r="J101" s="117">
        <v>78.89</v>
      </c>
      <c r="K101" s="118">
        <v>2.98</v>
      </c>
      <c r="L101" s="119">
        <v>0.32</v>
      </c>
      <c r="M101" s="120">
        <v>0.11</v>
      </c>
    </row>
    <row r="102" spans="1:13">
      <c r="B102" s="18"/>
      <c r="C102" s="84"/>
      <c r="D102" s="85"/>
      <c r="E102" s="86"/>
      <c r="F102" s="87"/>
      <c r="G102" s="86"/>
      <c r="H102" s="87"/>
      <c r="I102" s="86"/>
      <c r="J102" s="87"/>
      <c r="K102" s="86"/>
      <c r="L102" s="87"/>
      <c r="M102" s="86"/>
    </row>
    <row r="103" spans="1:13" s="295" customFormat="1" ht="21" customHeight="1">
      <c r="A103" s="272"/>
      <c r="B103" s="51" t="s">
        <v>162</v>
      </c>
      <c r="C103" s="288" t="s">
        <v>32</v>
      </c>
      <c r="D103" s="90" t="s">
        <v>97</v>
      </c>
      <c r="E103" s="289">
        <v>25.9</v>
      </c>
      <c r="F103" s="225">
        <v>12.15</v>
      </c>
      <c r="G103" s="289">
        <v>8.92</v>
      </c>
      <c r="H103" s="291">
        <v>250.02</v>
      </c>
      <c r="I103" s="289">
        <v>33.35</v>
      </c>
      <c r="J103" s="291">
        <v>208.9</v>
      </c>
      <c r="K103" s="289">
        <v>6.95</v>
      </c>
      <c r="L103" s="227">
        <v>0.3</v>
      </c>
      <c r="M103" s="226">
        <v>2.41</v>
      </c>
    </row>
    <row r="104" spans="1:13">
      <c r="B104" s="18"/>
      <c r="C104" s="84"/>
      <c r="D104" s="85"/>
      <c r="E104" s="86"/>
      <c r="F104" s="87"/>
      <c r="G104" s="86"/>
      <c r="H104" s="87"/>
      <c r="I104" s="86"/>
      <c r="J104" s="87"/>
      <c r="K104" s="86"/>
      <c r="L104" s="87"/>
      <c r="M104" s="86"/>
    </row>
    <row r="105" spans="1:13" ht="26.25">
      <c r="B105" s="51" t="s">
        <v>164</v>
      </c>
      <c r="C105" s="89" t="s">
        <v>163</v>
      </c>
      <c r="D105" s="90" t="s">
        <v>91</v>
      </c>
      <c r="E105" s="95">
        <v>7.0259999999999998</v>
      </c>
      <c r="F105" s="117">
        <v>5.77</v>
      </c>
      <c r="G105" s="171">
        <v>44.88</v>
      </c>
      <c r="H105" s="96">
        <v>259.85000000000002</v>
      </c>
      <c r="I105" s="93">
        <v>0</v>
      </c>
      <c r="J105" s="96">
        <v>21.64</v>
      </c>
      <c r="K105" s="95">
        <v>1.099</v>
      </c>
      <c r="L105" s="121">
        <v>0.108</v>
      </c>
      <c r="M105" s="118">
        <v>3.1E-2</v>
      </c>
    </row>
    <row r="106" spans="1:13">
      <c r="B106" s="18"/>
      <c r="C106" s="84"/>
      <c r="D106" s="85"/>
      <c r="E106" s="86"/>
      <c r="F106" s="87"/>
      <c r="G106" s="86"/>
      <c r="H106" s="87"/>
      <c r="I106" s="86"/>
      <c r="J106" s="87"/>
      <c r="K106" s="86"/>
      <c r="L106" s="87"/>
      <c r="M106" s="86"/>
    </row>
    <row r="107" spans="1:13" ht="18" customHeight="1">
      <c r="B107" s="18" t="s">
        <v>56</v>
      </c>
      <c r="C107" s="89" t="s">
        <v>21</v>
      </c>
      <c r="D107" s="90" t="s">
        <v>22</v>
      </c>
      <c r="E107" s="91">
        <v>2.86</v>
      </c>
      <c r="F107" s="96">
        <v>0.84</v>
      </c>
      <c r="G107" s="91">
        <v>17.940000000000001</v>
      </c>
      <c r="H107" s="92">
        <v>91.4</v>
      </c>
      <c r="I107" s="93"/>
      <c r="J107" s="92">
        <v>10.199999999999999</v>
      </c>
      <c r="K107" s="91">
        <v>1.18</v>
      </c>
      <c r="L107" s="117">
        <v>6.6000000000000003E-2</v>
      </c>
      <c r="M107" s="95">
        <v>2.5999999999999999E-2</v>
      </c>
    </row>
    <row r="108" spans="1:13">
      <c r="B108" s="18"/>
      <c r="C108" s="84"/>
      <c r="D108" s="85"/>
      <c r="E108" s="86"/>
      <c r="F108" s="87"/>
      <c r="G108" s="86"/>
      <c r="H108" s="87"/>
      <c r="I108" s="86"/>
      <c r="J108" s="87"/>
      <c r="K108" s="86"/>
      <c r="L108" s="87"/>
      <c r="M108" s="86"/>
    </row>
    <row r="109" spans="1:13" ht="20.25" customHeight="1" thickBot="1">
      <c r="B109" s="160" t="s">
        <v>138</v>
      </c>
      <c r="C109" s="190" t="s">
        <v>165</v>
      </c>
      <c r="D109" s="195">
        <v>200</v>
      </c>
      <c r="E109" s="178">
        <v>0.08</v>
      </c>
      <c r="F109" s="98">
        <v>0.03</v>
      </c>
      <c r="G109" s="191">
        <v>20.53</v>
      </c>
      <c r="H109" s="99">
        <v>84</v>
      </c>
      <c r="I109" s="191">
        <v>2.8</v>
      </c>
      <c r="J109" s="99">
        <v>28</v>
      </c>
      <c r="K109" s="125">
        <v>0.6</v>
      </c>
      <c r="L109" s="162">
        <v>1E-3</v>
      </c>
      <c r="M109" s="162">
        <v>1E-3</v>
      </c>
    </row>
    <row r="110" spans="1:13" ht="15.75" thickBot="1">
      <c r="B110" s="32"/>
      <c r="C110" s="100" t="s">
        <v>23</v>
      </c>
      <c r="D110" s="163"/>
      <c r="E110" s="54">
        <f>SUM(E99:E109)</f>
        <v>45.775999999999996</v>
      </c>
      <c r="F110" s="54">
        <f t="shared" ref="F110:M110" si="10">SUM(F99:F109)</f>
        <v>34.14</v>
      </c>
      <c r="G110" s="54">
        <f t="shared" si="10"/>
        <v>133.54</v>
      </c>
      <c r="H110" s="54">
        <f t="shared" si="10"/>
        <v>1029.21</v>
      </c>
      <c r="I110" s="54">
        <f t="shared" si="10"/>
        <v>60.3</v>
      </c>
      <c r="J110" s="54">
        <f t="shared" si="10"/>
        <v>401.58</v>
      </c>
      <c r="K110" s="54">
        <f t="shared" si="10"/>
        <v>13.603999999999999</v>
      </c>
      <c r="L110" s="54">
        <f t="shared" si="10"/>
        <v>0.81399999999999995</v>
      </c>
      <c r="M110" s="54">
        <f t="shared" si="10"/>
        <v>2.8279999999999998</v>
      </c>
    </row>
    <row r="111" spans="1:13" ht="15.75" thickBot="1">
      <c r="B111" s="32"/>
      <c r="C111" s="164" t="s">
        <v>24</v>
      </c>
      <c r="D111" s="165"/>
      <c r="E111" s="134">
        <f t="shared" ref="E111:M111" si="11">E97+E110</f>
        <v>71.0852</v>
      </c>
      <c r="F111" s="134">
        <f t="shared" si="11"/>
        <v>62.117800000000003</v>
      </c>
      <c r="G111" s="134">
        <f t="shared" si="11"/>
        <v>236.14400000000001</v>
      </c>
      <c r="H111" s="134">
        <f t="shared" si="11"/>
        <v>1801.212</v>
      </c>
      <c r="I111" s="134">
        <f t="shared" si="11"/>
        <v>64.539999999999992</v>
      </c>
      <c r="J111" s="134">
        <f t="shared" si="11"/>
        <v>763.55</v>
      </c>
      <c r="K111" s="134">
        <f t="shared" si="11"/>
        <v>14.9298</v>
      </c>
      <c r="L111" s="134">
        <f t="shared" si="11"/>
        <v>1.1611199999999999</v>
      </c>
      <c r="M111" s="134">
        <f t="shared" si="11"/>
        <v>3.4075600000000001</v>
      </c>
    </row>
    <row r="112" spans="1:13">
      <c r="B112" s="63"/>
      <c r="D112" s="136"/>
    </row>
    <row r="113" spans="2:13">
      <c r="B113" s="1" t="s">
        <v>37</v>
      </c>
      <c r="D113" s="136"/>
    </row>
    <row r="114" spans="2:13">
      <c r="B114" s="1" t="s">
        <v>13</v>
      </c>
      <c r="D114" s="136"/>
    </row>
    <row r="115" spans="2:13">
      <c r="B115" s="1" t="s">
        <v>104</v>
      </c>
      <c r="C115" s="2"/>
    </row>
    <row r="116" spans="2:13" ht="15.75" thickBot="1">
      <c r="B116" s="63"/>
      <c r="C116" s="264"/>
      <c r="D116" s="138"/>
      <c r="E116" s="67"/>
      <c r="F116" s="67"/>
      <c r="G116" s="67"/>
      <c r="H116" s="67"/>
      <c r="I116" s="67"/>
      <c r="J116" s="67"/>
      <c r="K116" s="67"/>
      <c r="L116" s="67"/>
      <c r="M116" s="67"/>
    </row>
    <row r="117" spans="2:13" ht="32.25" thickBot="1">
      <c r="B117" s="6" t="s">
        <v>15</v>
      </c>
      <c r="C117" s="256" t="s">
        <v>16</v>
      </c>
      <c r="D117" s="180" t="s">
        <v>1</v>
      </c>
      <c r="E117" s="141" t="s">
        <v>4</v>
      </c>
      <c r="F117" s="140" t="s">
        <v>5</v>
      </c>
      <c r="G117" s="143" t="s">
        <v>6</v>
      </c>
      <c r="H117" s="142" t="s">
        <v>17</v>
      </c>
      <c r="I117" s="141" t="s">
        <v>7</v>
      </c>
      <c r="J117" s="140" t="s">
        <v>8</v>
      </c>
      <c r="K117" s="141" t="s">
        <v>9</v>
      </c>
      <c r="L117" s="140" t="s">
        <v>10</v>
      </c>
      <c r="M117" s="141" t="s">
        <v>11</v>
      </c>
    </row>
    <row r="118" spans="2:13" ht="15.75" thickBot="1">
      <c r="B118" s="58"/>
      <c r="C118" s="187" t="s">
        <v>2</v>
      </c>
      <c r="D118" s="163"/>
      <c r="E118" s="76"/>
      <c r="F118" s="76"/>
      <c r="G118" s="76"/>
      <c r="H118" s="76"/>
      <c r="I118" s="76"/>
      <c r="J118" s="76"/>
      <c r="K118" s="76"/>
      <c r="L118" s="76"/>
      <c r="M118" s="77"/>
    </row>
    <row r="119" spans="2:13" s="3" customFormat="1" ht="30" customHeight="1">
      <c r="B119" s="232" t="s">
        <v>141</v>
      </c>
      <c r="C119" s="78" t="s">
        <v>117</v>
      </c>
      <c r="D119" s="148" t="s">
        <v>27</v>
      </c>
      <c r="E119" s="82">
        <v>7.43</v>
      </c>
      <c r="F119" s="81">
        <v>9.1</v>
      </c>
      <c r="G119" s="80">
        <v>42.41</v>
      </c>
      <c r="H119" s="82">
        <v>282.19</v>
      </c>
      <c r="I119" s="81">
        <v>1.28</v>
      </c>
      <c r="J119" s="82">
        <v>333.11</v>
      </c>
      <c r="K119" s="81">
        <v>0.61</v>
      </c>
      <c r="L119" s="149">
        <v>0.23</v>
      </c>
      <c r="M119" s="150">
        <v>0.30499999999999999</v>
      </c>
    </row>
    <row r="120" spans="2:13" s="3" customFormat="1" ht="12.75">
      <c r="B120" s="18"/>
      <c r="C120" s="84"/>
      <c r="D120" s="151"/>
      <c r="E120" s="86"/>
      <c r="F120" s="87"/>
      <c r="G120" s="86"/>
      <c r="H120" s="86"/>
      <c r="I120" s="87"/>
      <c r="J120" s="86"/>
      <c r="K120" s="87"/>
      <c r="L120" s="86"/>
      <c r="M120" s="88"/>
    </row>
    <row r="121" spans="2:13" s="3" customFormat="1" ht="20.25" customHeight="1">
      <c r="B121" s="181" t="s">
        <v>120</v>
      </c>
      <c r="C121" s="89" t="s">
        <v>168</v>
      </c>
      <c r="D121" s="114" t="s">
        <v>61</v>
      </c>
      <c r="E121" s="242">
        <v>1.79</v>
      </c>
      <c r="F121" s="210">
        <v>6.11</v>
      </c>
      <c r="G121" s="209">
        <v>11.37</v>
      </c>
      <c r="H121" s="211">
        <v>107.85</v>
      </c>
      <c r="I121" s="212"/>
      <c r="J121" s="213">
        <v>6.75</v>
      </c>
      <c r="K121" s="209">
        <v>0.46</v>
      </c>
      <c r="L121" s="214">
        <v>3.6999999999999998E-2</v>
      </c>
      <c r="M121" s="215">
        <v>0.02</v>
      </c>
    </row>
    <row r="122" spans="2:13" s="3" customFormat="1" ht="12.75">
      <c r="B122" s="18"/>
      <c r="C122" s="84"/>
      <c r="D122" s="151"/>
      <c r="E122" s="86"/>
      <c r="F122" s="87"/>
      <c r="G122" s="86"/>
      <c r="H122" s="86"/>
      <c r="I122" s="87"/>
      <c r="J122" s="86"/>
      <c r="K122" s="87"/>
      <c r="L122" s="86"/>
      <c r="M122" s="88"/>
    </row>
    <row r="123" spans="2:13" s="3" customFormat="1" ht="21.75" customHeight="1" thickBot="1">
      <c r="B123" s="32" t="s">
        <v>150</v>
      </c>
      <c r="C123" s="190" t="s">
        <v>151</v>
      </c>
      <c r="D123" s="360">
        <v>200</v>
      </c>
      <c r="E123" s="359">
        <v>1.8220000000000001</v>
      </c>
      <c r="F123" s="359">
        <v>1.663</v>
      </c>
      <c r="G123" s="359">
        <v>16.576000000000001</v>
      </c>
      <c r="H123" s="357">
        <v>88.92</v>
      </c>
      <c r="I123" s="357">
        <v>0.65</v>
      </c>
      <c r="J123" s="357">
        <v>62.46</v>
      </c>
      <c r="K123" s="359">
        <v>0.16400000000000001</v>
      </c>
      <c r="L123" s="358">
        <v>2.0899999999999998E-2</v>
      </c>
      <c r="M123" s="359">
        <v>7.8E-2</v>
      </c>
    </row>
    <row r="124" spans="2:13" ht="15.75" thickBot="1">
      <c r="B124" s="32"/>
      <c r="C124" s="157" t="s">
        <v>18</v>
      </c>
      <c r="D124" s="106"/>
      <c r="E124" s="103">
        <f>SUM(E119:E123)</f>
        <v>11.041999999999998</v>
      </c>
      <c r="F124" s="103">
        <f t="shared" ref="F124:M124" si="12">SUM(F119:F123)</f>
        <v>16.873000000000001</v>
      </c>
      <c r="G124" s="103">
        <f t="shared" si="12"/>
        <v>70.355999999999995</v>
      </c>
      <c r="H124" s="103">
        <f t="shared" si="12"/>
        <v>478.96</v>
      </c>
      <c r="I124" s="103">
        <f t="shared" si="12"/>
        <v>1.9300000000000002</v>
      </c>
      <c r="J124" s="103">
        <f t="shared" si="12"/>
        <v>402.32</v>
      </c>
      <c r="K124" s="103">
        <f t="shared" si="12"/>
        <v>1.234</v>
      </c>
      <c r="L124" s="103">
        <f t="shared" si="12"/>
        <v>0.28789999999999999</v>
      </c>
      <c r="M124" s="103">
        <f t="shared" si="12"/>
        <v>0.40300000000000002</v>
      </c>
    </row>
    <row r="125" spans="2:13" ht="15.75" thickBot="1">
      <c r="B125" s="58"/>
      <c r="C125" s="187" t="s">
        <v>3</v>
      </c>
      <c r="D125" s="163"/>
      <c r="E125" s="107"/>
      <c r="F125" s="107"/>
      <c r="G125" s="107"/>
      <c r="H125" s="107"/>
      <c r="I125" s="107"/>
      <c r="J125" s="107"/>
      <c r="K125" s="107"/>
      <c r="L125" s="107"/>
      <c r="M125" s="108"/>
    </row>
    <row r="126" spans="2:13" ht="42" customHeight="1">
      <c r="B126" s="16" t="s">
        <v>56</v>
      </c>
      <c r="C126" s="78" t="s">
        <v>196</v>
      </c>
      <c r="D126" s="79" t="s">
        <v>186</v>
      </c>
      <c r="E126" s="82">
        <v>5.23</v>
      </c>
      <c r="F126" s="83">
        <v>8.9</v>
      </c>
      <c r="G126" s="82">
        <v>7.7</v>
      </c>
      <c r="H126" s="159">
        <v>132.30000000000001</v>
      </c>
      <c r="I126" s="112">
        <v>7</v>
      </c>
      <c r="J126" s="159">
        <v>41</v>
      </c>
      <c r="K126" s="82">
        <v>0.7</v>
      </c>
      <c r="L126" s="81">
        <v>0.02</v>
      </c>
      <c r="M126" s="80">
        <v>0.05</v>
      </c>
    </row>
    <row r="127" spans="2:13">
      <c r="B127" s="18"/>
      <c r="C127" s="84"/>
      <c r="D127" s="85"/>
      <c r="E127" s="86"/>
      <c r="F127" s="87"/>
      <c r="G127" s="86"/>
      <c r="H127" s="87"/>
      <c r="I127" s="86"/>
      <c r="J127" s="87"/>
      <c r="K127" s="86"/>
      <c r="L127" s="87"/>
      <c r="M127" s="86"/>
    </row>
    <row r="128" spans="2:13" s="3" customFormat="1" ht="19.5" customHeight="1">
      <c r="B128" s="18" t="s">
        <v>107</v>
      </c>
      <c r="C128" s="204" t="s">
        <v>108</v>
      </c>
      <c r="D128" s="152" t="s">
        <v>99</v>
      </c>
      <c r="E128" s="115">
        <v>6.78</v>
      </c>
      <c r="F128" s="116">
        <v>13.12</v>
      </c>
      <c r="G128" s="115">
        <v>26.92</v>
      </c>
      <c r="H128" s="116">
        <v>253.68</v>
      </c>
      <c r="I128" s="95">
        <v>23.21</v>
      </c>
      <c r="J128" s="117">
        <v>77.09</v>
      </c>
      <c r="K128" s="118">
        <v>1.71</v>
      </c>
      <c r="L128" s="119">
        <v>8.4000000000000005E-2</v>
      </c>
      <c r="M128" s="120">
        <v>0.11</v>
      </c>
    </row>
    <row r="129" spans="2:13">
      <c r="B129" s="18"/>
      <c r="C129" s="84"/>
      <c r="D129" s="85"/>
      <c r="E129" s="86"/>
      <c r="F129" s="87"/>
      <c r="G129" s="86"/>
      <c r="H129" s="87"/>
      <c r="I129" s="86"/>
      <c r="J129" s="87"/>
      <c r="K129" s="86"/>
      <c r="L129" s="87"/>
      <c r="M129" s="86"/>
    </row>
    <row r="130" spans="2:13" s="272" customFormat="1" ht="30.75" customHeight="1">
      <c r="B130" s="51" t="s">
        <v>126</v>
      </c>
      <c r="C130" s="288" t="s">
        <v>127</v>
      </c>
      <c r="D130" s="90" t="s">
        <v>129</v>
      </c>
      <c r="E130" s="224">
        <v>20.21</v>
      </c>
      <c r="F130" s="290">
        <v>28.11</v>
      </c>
      <c r="G130" s="226">
        <v>25.1</v>
      </c>
      <c r="H130" s="225">
        <v>442.12</v>
      </c>
      <c r="I130" s="224">
        <v>115.42</v>
      </c>
      <c r="J130" s="225">
        <v>173.75</v>
      </c>
      <c r="K130" s="226">
        <v>3.49</v>
      </c>
      <c r="L130" s="227">
        <v>0.25</v>
      </c>
      <c r="M130" s="228">
        <v>0.33</v>
      </c>
    </row>
    <row r="131" spans="2:13">
      <c r="B131" s="51"/>
      <c r="C131" s="216"/>
      <c r="D131" s="217"/>
      <c r="E131" s="218"/>
      <c r="F131" s="219"/>
      <c r="G131" s="218"/>
      <c r="H131" s="220"/>
      <c r="I131" s="218"/>
      <c r="J131" s="220"/>
      <c r="K131" s="221"/>
      <c r="L131" s="222"/>
      <c r="M131" s="223"/>
    </row>
    <row r="132" spans="2:13" ht="18" customHeight="1">
      <c r="B132" s="18" t="s">
        <v>56</v>
      </c>
      <c r="C132" s="89" t="s">
        <v>21</v>
      </c>
      <c r="D132" s="90" t="s">
        <v>22</v>
      </c>
      <c r="E132" s="91">
        <v>2.86</v>
      </c>
      <c r="F132" s="96">
        <v>0.84</v>
      </c>
      <c r="G132" s="91">
        <v>17.940000000000001</v>
      </c>
      <c r="H132" s="92">
        <v>91.4</v>
      </c>
      <c r="I132" s="93"/>
      <c r="J132" s="92">
        <v>10.199999999999999</v>
      </c>
      <c r="K132" s="91">
        <v>1.18</v>
      </c>
      <c r="L132" s="117">
        <v>6.6000000000000003E-2</v>
      </c>
      <c r="M132" s="95">
        <v>2.5999999999999999E-2</v>
      </c>
    </row>
    <row r="133" spans="2:13">
      <c r="B133" s="18"/>
      <c r="C133" s="84"/>
      <c r="D133" s="85"/>
      <c r="E133" s="86"/>
      <c r="F133" s="87"/>
      <c r="G133" s="86"/>
      <c r="H133" s="87"/>
      <c r="I133" s="86"/>
      <c r="J133" s="87"/>
      <c r="K133" s="86"/>
      <c r="L133" s="87"/>
      <c r="M133" s="86"/>
    </row>
    <row r="134" spans="2:13" ht="20.25" customHeight="1" thickBot="1">
      <c r="B134" s="31" t="s">
        <v>149</v>
      </c>
      <c r="C134" s="97" t="s">
        <v>29</v>
      </c>
      <c r="D134" s="122">
        <v>200</v>
      </c>
      <c r="E134" s="123">
        <v>1.1112</v>
      </c>
      <c r="F134" s="124">
        <v>0.11119999999999999</v>
      </c>
      <c r="G134" s="123">
        <v>25.6844</v>
      </c>
      <c r="H134" s="125">
        <v>108.866</v>
      </c>
      <c r="I134" s="126">
        <v>2.78</v>
      </c>
      <c r="J134" s="125">
        <v>5.048</v>
      </c>
      <c r="K134" s="123">
        <v>0.67159999999999997</v>
      </c>
      <c r="L134" s="127">
        <v>8.3400000000000002E-3</v>
      </c>
      <c r="M134" s="128">
        <v>5.5599999999999998E-3</v>
      </c>
    </row>
    <row r="135" spans="2:13" ht="15.75" thickBot="1">
      <c r="B135" s="32"/>
      <c r="C135" s="100" t="s">
        <v>23</v>
      </c>
      <c r="D135" s="163"/>
      <c r="E135" s="52">
        <f>SUM(E126:E134)</f>
        <v>36.191199999999995</v>
      </c>
      <c r="F135" s="52">
        <f t="shared" ref="F135:M135" si="13">SUM(F126:F134)</f>
        <v>51.081199999999995</v>
      </c>
      <c r="G135" s="52">
        <f t="shared" si="13"/>
        <v>103.34440000000001</v>
      </c>
      <c r="H135" s="52">
        <f t="shared" si="13"/>
        <v>1028.366</v>
      </c>
      <c r="I135" s="52">
        <f t="shared" si="13"/>
        <v>148.41</v>
      </c>
      <c r="J135" s="52">
        <f t="shared" si="13"/>
        <v>307.08800000000002</v>
      </c>
      <c r="K135" s="52">
        <f t="shared" si="13"/>
        <v>7.7515999999999998</v>
      </c>
      <c r="L135" s="52">
        <f t="shared" si="13"/>
        <v>0.42834</v>
      </c>
      <c r="M135" s="52">
        <f t="shared" si="13"/>
        <v>0.52156000000000002</v>
      </c>
    </row>
    <row r="136" spans="2:13" ht="15.75" thickBot="1">
      <c r="B136" s="32"/>
      <c r="C136" s="164" t="s">
        <v>24</v>
      </c>
      <c r="D136" s="185"/>
      <c r="E136" s="61">
        <f t="shared" ref="E136:M136" si="14">E124+E135</f>
        <v>47.233199999999997</v>
      </c>
      <c r="F136" s="61">
        <f t="shared" si="14"/>
        <v>67.9542</v>
      </c>
      <c r="G136" s="61">
        <f t="shared" si="14"/>
        <v>173.7004</v>
      </c>
      <c r="H136" s="61">
        <f t="shared" si="14"/>
        <v>1507.326</v>
      </c>
      <c r="I136" s="61">
        <f t="shared" si="14"/>
        <v>150.34</v>
      </c>
      <c r="J136" s="61">
        <f t="shared" si="14"/>
        <v>709.40800000000002</v>
      </c>
      <c r="K136" s="61">
        <f t="shared" si="14"/>
        <v>8.9855999999999998</v>
      </c>
      <c r="L136" s="61">
        <f t="shared" si="14"/>
        <v>0.71623999999999999</v>
      </c>
      <c r="M136" s="61">
        <f t="shared" si="14"/>
        <v>0.92456000000000005</v>
      </c>
    </row>
    <row r="137" spans="2:13">
      <c r="B137" s="63"/>
      <c r="C137" s="186"/>
      <c r="D137" s="136"/>
    </row>
    <row r="138" spans="2:13">
      <c r="B138" s="1" t="s">
        <v>12</v>
      </c>
      <c r="D138" s="136"/>
    </row>
    <row r="139" spans="2:13">
      <c r="B139" s="1" t="s">
        <v>41</v>
      </c>
      <c r="D139" s="136"/>
    </row>
    <row r="140" spans="2:13">
      <c r="B140" s="1" t="s">
        <v>104</v>
      </c>
      <c r="C140" s="2"/>
    </row>
    <row r="141" spans="2:13" ht="15.75" thickBot="1">
      <c r="B141" s="63"/>
      <c r="C141" s="264"/>
      <c r="D141" s="138"/>
      <c r="E141" s="67"/>
      <c r="F141" s="67"/>
      <c r="G141" s="67"/>
      <c r="H141" s="67"/>
      <c r="I141" s="67"/>
      <c r="J141" s="67"/>
      <c r="K141" s="67"/>
      <c r="L141" s="67"/>
      <c r="M141" s="67"/>
    </row>
    <row r="142" spans="2:13" ht="32.25" thickBot="1">
      <c r="B142" s="6" t="s">
        <v>15</v>
      </c>
      <c r="C142" s="256" t="s">
        <v>16</v>
      </c>
      <c r="D142" s="139" t="s">
        <v>1</v>
      </c>
      <c r="E142" s="140" t="s">
        <v>4</v>
      </c>
      <c r="F142" s="141" t="s">
        <v>5</v>
      </c>
      <c r="G142" s="142" t="s">
        <v>6</v>
      </c>
      <c r="H142" s="143" t="s">
        <v>17</v>
      </c>
      <c r="I142" s="140" t="s">
        <v>7</v>
      </c>
      <c r="J142" s="141" t="s">
        <v>8</v>
      </c>
      <c r="K142" s="140" t="s">
        <v>9</v>
      </c>
      <c r="L142" s="141" t="s">
        <v>10</v>
      </c>
      <c r="M142" s="144" t="s">
        <v>11</v>
      </c>
    </row>
    <row r="143" spans="2:13" ht="15.75" thickBot="1">
      <c r="B143" s="58"/>
      <c r="C143" s="187" t="s">
        <v>2</v>
      </c>
      <c r="D143" s="75"/>
      <c r="E143" s="76"/>
      <c r="F143" s="76"/>
      <c r="G143" s="76"/>
      <c r="H143" s="76"/>
      <c r="I143" s="76"/>
      <c r="J143" s="76"/>
      <c r="K143" s="76"/>
      <c r="L143" s="76"/>
      <c r="M143" s="77"/>
    </row>
    <row r="144" spans="2:13" ht="32.25" customHeight="1">
      <c r="B144" s="197" t="s">
        <v>56</v>
      </c>
      <c r="C144" s="243" t="s">
        <v>169</v>
      </c>
      <c r="D144" s="284" t="s">
        <v>27</v>
      </c>
      <c r="E144" s="26">
        <v>19.73</v>
      </c>
      <c r="F144" s="24">
        <v>19.04</v>
      </c>
      <c r="G144" s="25">
        <v>45.12</v>
      </c>
      <c r="H144" s="26">
        <v>452</v>
      </c>
      <c r="I144" s="224">
        <v>83.95</v>
      </c>
      <c r="J144" s="225">
        <v>126.43</v>
      </c>
      <c r="K144" s="226">
        <v>2.5299999999999998</v>
      </c>
      <c r="L144" s="227">
        <v>0.19</v>
      </c>
      <c r="M144" s="228">
        <v>0.24</v>
      </c>
    </row>
    <row r="145" spans="2:13">
      <c r="B145" s="285"/>
      <c r="C145" s="286"/>
      <c r="D145" s="287"/>
      <c r="E145" s="278"/>
      <c r="F145" s="279"/>
      <c r="G145" s="279"/>
      <c r="H145" s="278"/>
      <c r="I145" s="280"/>
      <c r="J145" s="281"/>
      <c r="K145" s="279"/>
      <c r="L145" s="282"/>
      <c r="M145" s="279"/>
    </row>
    <row r="146" spans="2:13" ht="17.25" customHeight="1">
      <c r="B146" s="236" t="s">
        <v>56</v>
      </c>
      <c r="C146" s="239" t="s">
        <v>26</v>
      </c>
      <c r="D146" s="114" t="s">
        <v>95</v>
      </c>
      <c r="E146" s="96">
        <v>3.08</v>
      </c>
      <c r="F146" s="94">
        <v>1.2</v>
      </c>
      <c r="G146" s="96">
        <v>20.04</v>
      </c>
      <c r="H146" s="94">
        <v>130.6</v>
      </c>
      <c r="I146" s="241">
        <v>0</v>
      </c>
      <c r="J146" s="94">
        <v>8.8000000000000007</v>
      </c>
      <c r="K146" s="92">
        <v>0.8</v>
      </c>
      <c r="L146" s="95">
        <v>6.4000000000000001E-2</v>
      </c>
      <c r="M146" s="91">
        <v>0.02</v>
      </c>
    </row>
    <row r="147" spans="2:13">
      <c r="B147" s="234"/>
      <c r="C147" s="240"/>
      <c r="D147" s="113"/>
      <c r="E147" s="87"/>
      <c r="F147" s="86"/>
      <c r="G147" s="87"/>
      <c r="H147" s="86"/>
      <c r="I147" s="87"/>
      <c r="J147" s="86"/>
      <c r="K147" s="87"/>
      <c r="L147" s="86"/>
      <c r="M147" s="86"/>
    </row>
    <row r="148" spans="2:13" ht="20.25" customHeight="1" thickBot="1">
      <c r="B148" s="31" t="s">
        <v>139</v>
      </c>
      <c r="C148" s="153" t="s">
        <v>39</v>
      </c>
      <c r="D148" s="195" t="s">
        <v>48</v>
      </c>
      <c r="E148" s="154">
        <v>1E-3</v>
      </c>
      <c r="F148" s="98"/>
      <c r="G148" s="155">
        <v>15.04</v>
      </c>
      <c r="H148" s="99">
        <v>60.13</v>
      </c>
      <c r="I148" s="182"/>
      <c r="J148" s="99">
        <v>0.51</v>
      </c>
      <c r="K148" s="154">
        <v>4.9000000000000002E-2</v>
      </c>
      <c r="L148" s="98"/>
      <c r="M148" s="98"/>
    </row>
    <row r="149" spans="2:13" ht="15.75" thickBot="1">
      <c r="B149" s="32"/>
      <c r="C149" s="157" t="s">
        <v>18</v>
      </c>
      <c r="D149" s="138"/>
      <c r="E149" s="104">
        <f>SUM(E144:E148)</f>
        <v>22.811000000000003</v>
      </c>
      <c r="F149" s="104">
        <f t="shared" ref="F149:M149" si="15">SUM(F144:F148)</f>
        <v>20.239999999999998</v>
      </c>
      <c r="G149" s="104">
        <f t="shared" si="15"/>
        <v>80.199999999999989</v>
      </c>
      <c r="H149" s="104">
        <f t="shared" si="15"/>
        <v>642.73</v>
      </c>
      <c r="I149" s="104">
        <f t="shared" si="15"/>
        <v>83.95</v>
      </c>
      <c r="J149" s="104">
        <f t="shared" si="15"/>
        <v>135.74</v>
      </c>
      <c r="K149" s="104">
        <f t="shared" si="15"/>
        <v>3.379</v>
      </c>
      <c r="L149" s="104">
        <f t="shared" si="15"/>
        <v>0.254</v>
      </c>
      <c r="M149" s="104">
        <f t="shared" si="15"/>
        <v>0.26</v>
      </c>
    </row>
    <row r="150" spans="2:13" ht="15.75" thickBot="1">
      <c r="B150" s="35"/>
      <c r="C150" s="187" t="s">
        <v>3</v>
      </c>
      <c r="D150" s="75"/>
      <c r="E150" s="107"/>
      <c r="F150" s="107"/>
      <c r="G150" s="107"/>
      <c r="H150" s="107"/>
      <c r="I150" s="107"/>
      <c r="J150" s="107"/>
      <c r="K150" s="107"/>
      <c r="L150" s="107"/>
      <c r="M150" s="108"/>
    </row>
    <row r="151" spans="2:13" ht="39">
      <c r="B151" s="16" t="s">
        <v>56</v>
      </c>
      <c r="C151" s="205" t="s">
        <v>193</v>
      </c>
      <c r="D151" s="198" t="s">
        <v>186</v>
      </c>
      <c r="E151" s="42">
        <v>4.76</v>
      </c>
      <c r="F151" s="38">
        <v>0.3</v>
      </c>
      <c r="G151" s="39">
        <v>10.01</v>
      </c>
      <c r="H151" s="40">
        <v>61.6</v>
      </c>
      <c r="I151" s="41">
        <v>15.4</v>
      </c>
      <c r="J151" s="40">
        <v>64.13</v>
      </c>
      <c r="K151" s="42">
        <v>1.06</v>
      </c>
      <c r="L151" s="43">
        <v>0.16</v>
      </c>
      <c r="M151" s="38">
        <v>7.5999999999999998E-2</v>
      </c>
    </row>
    <row r="152" spans="2:13">
      <c r="B152" s="18"/>
      <c r="C152" s="84"/>
      <c r="D152" s="85"/>
      <c r="E152" s="86"/>
      <c r="F152" s="87"/>
      <c r="G152" s="86"/>
      <c r="H152" s="87"/>
      <c r="I152" s="86"/>
      <c r="J152" s="87"/>
      <c r="K152" s="86"/>
      <c r="L152" s="87"/>
      <c r="M152" s="86"/>
    </row>
    <row r="153" spans="2:13" ht="25.5" customHeight="1">
      <c r="B153" s="18" t="s">
        <v>146</v>
      </c>
      <c r="C153" s="89" t="s">
        <v>31</v>
      </c>
      <c r="D153" s="90" t="s">
        <v>96</v>
      </c>
      <c r="E153" s="91">
        <v>19</v>
      </c>
      <c r="F153" s="116">
        <v>8.23</v>
      </c>
      <c r="G153" s="115">
        <v>30.33</v>
      </c>
      <c r="H153" s="116">
        <v>271.08</v>
      </c>
      <c r="I153" s="91">
        <v>4.21</v>
      </c>
      <c r="J153" s="117">
        <v>87.76</v>
      </c>
      <c r="K153" s="118">
        <v>0.96</v>
      </c>
      <c r="L153" s="119">
        <v>6.4000000000000001E-2</v>
      </c>
      <c r="M153" s="120">
        <v>5.8999999999999997E-2</v>
      </c>
    </row>
    <row r="154" spans="2:13">
      <c r="B154" s="18"/>
      <c r="C154" s="84"/>
      <c r="D154" s="85"/>
      <c r="E154" s="86"/>
      <c r="F154" s="87"/>
      <c r="G154" s="86"/>
      <c r="H154" s="87"/>
      <c r="I154" s="86"/>
      <c r="J154" s="87"/>
      <c r="K154" s="86"/>
      <c r="L154" s="87"/>
      <c r="M154" s="86"/>
    </row>
    <row r="155" spans="2:13" s="272" customFormat="1" ht="21" customHeight="1">
      <c r="B155" s="51" t="s">
        <v>44</v>
      </c>
      <c r="C155" s="288" t="s">
        <v>45</v>
      </c>
      <c r="D155" s="90" t="s">
        <v>102</v>
      </c>
      <c r="E155" s="226">
        <v>24.79</v>
      </c>
      <c r="F155" s="290">
        <v>18.739999999999998</v>
      </c>
      <c r="G155" s="226">
        <v>32.89</v>
      </c>
      <c r="H155" s="225">
        <v>400.06299999999999</v>
      </c>
      <c r="I155" s="226">
        <v>5.98</v>
      </c>
      <c r="J155" s="291">
        <v>132.94999999999999</v>
      </c>
      <c r="K155" s="226">
        <v>2.33</v>
      </c>
      <c r="L155" s="227">
        <v>9.9000000000000005E-2</v>
      </c>
      <c r="M155" s="228">
        <v>0.123</v>
      </c>
    </row>
    <row r="156" spans="2:13" s="272" customFormat="1" ht="15.75" customHeight="1">
      <c r="B156" s="51"/>
      <c r="C156" s="294"/>
      <c r="D156" s="152"/>
      <c r="E156" s="224"/>
      <c r="F156" s="225"/>
      <c r="G156" s="289"/>
      <c r="H156" s="225"/>
      <c r="I156" s="224"/>
      <c r="J156" s="225"/>
      <c r="K156" s="224"/>
      <c r="L156" s="227"/>
      <c r="M156" s="226"/>
    </row>
    <row r="157" spans="2:13" ht="27.75" customHeight="1">
      <c r="B157" s="232" t="s">
        <v>54</v>
      </c>
      <c r="C157" s="89" t="s">
        <v>46</v>
      </c>
      <c r="D157" s="90" t="s">
        <v>91</v>
      </c>
      <c r="E157" s="95">
        <v>9.99</v>
      </c>
      <c r="F157" s="117">
        <v>9.33</v>
      </c>
      <c r="G157" s="91">
        <v>48.71</v>
      </c>
      <c r="H157" s="92">
        <v>318.5</v>
      </c>
      <c r="I157" s="93"/>
      <c r="J157" s="117">
        <v>16.253</v>
      </c>
      <c r="K157" s="118">
        <v>4.0598000000000001</v>
      </c>
      <c r="L157" s="117">
        <v>0.25800000000000001</v>
      </c>
      <c r="M157" s="95">
        <v>0.126</v>
      </c>
    </row>
    <row r="158" spans="2:13">
      <c r="B158" s="18"/>
      <c r="C158" s="89"/>
      <c r="D158" s="90"/>
      <c r="E158" s="95"/>
      <c r="F158" s="121"/>
      <c r="G158" s="118"/>
      <c r="H158" s="117"/>
      <c r="I158" s="91"/>
      <c r="J158" s="96"/>
      <c r="K158" s="118"/>
      <c r="L158" s="119"/>
      <c r="M158" s="120"/>
    </row>
    <row r="159" spans="2:13" ht="22.5" customHeight="1">
      <c r="B159" s="18" t="s">
        <v>56</v>
      </c>
      <c r="C159" s="89" t="s">
        <v>21</v>
      </c>
      <c r="D159" s="90" t="s">
        <v>22</v>
      </c>
      <c r="E159" s="91">
        <v>2.86</v>
      </c>
      <c r="F159" s="96">
        <v>0.84</v>
      </c>
      <c r="G159" s="91">
        <v>17.940000000000001</v>
      </c>
      <c r="H159" s="92">
        <v>91.4</v>
      </c>
      <c r="I159" s="93"/>
      <c r="J159" s="92">
        <v>10.199999999999999</v>
      </c>
      <c r="K159" s="91">
        <v>1.18</v>
      </c>
      <c r="L159" s="117">
        <v>6.6000000000000003E-2</v>
      </c>
      <c r="M159" s="95">
        <v>2.5999999999999999E-2</v>
      </c>
    </row>
    <row r="160" spans="2:13">
      <c r="B160" s="18"/>
      <c r="C160" s="84"/>
      <c r="D160" s="85"/>
      <c r="E160" s="86"/>
      <c r="F160" s="87"/>
      <c r="G160" s="86"/>
      <c r="H160" s="87"/>
      <c r="I160" s="86"/>
      <c r="J160" s="87"/>
      <c r="K160" s="86"/>
      <c r="L160" s="87"/>
      <c r="M160" s="86"/>
    </row>
    <row r="161" spans="2:13" ht="21" customHeight="1" thickBot="1">
      <c r="B161" s="160" t="s">
        <v>138</v>
      </c>
      <c r="C161" s="190" t="s">
        <v>137</v>
      </c>
      <c r="D161" s="195">
        <v>200</v>
      </c>
      <c r="E161" s="178">
        <v>0.08</v>
      </c>
      <c r="F161" s="98">
        <v>0.03</v>
      </c>
      <c r="G161" s="191">
        <v>20.53</v>
      </c>
      <c r="H161" s="99">
        <v>84</v>
      </c>
      <c r="I161" s="191">
        <v>2.8</v>
      </c>
      <c r="J161" s="99">
        <v>28</v>
      </c>
      <c r="K161" s="125">
        <v>0.6</v>
      </c>
      <c r="L161" s="162">
        <v>1E-3</v>
      </c>
      <c r="M161" s="162">
        <v>1E-3</v>
      </c>
    </row>
    <row r="162" spans="2:13" ht="15.75" thickBot="1">
      <c r="B162" s="32"/>
      <c r="C162" s="100" t="s">
        <v>23</v>
      </c>
      <c r="D162" s="163"/>
      <c r="E162" s="52">
        <f>SUM(E151:E161)</f>
        <v>61.48</v>
      </c>
      <c r="F162" s="52">
        <f t="shared" ref="F162:M162" si="16">SUM(F151:F161)</f>
        <v>37.470000000000006</v>
      </c>
      <c r="G162" s="52">
        <f t="shared" si="16"/>
        <v>160.41</v>
      </c>
      <c r="H162" s="52">
        <f t="shared" si="16"/>
        <v>1226.643</v>
      </c>
      <c r="I162" s="52">
        <f t="shared" si="16"/>
        <v>28.39</v>
      </c>
      <c r="J162" s="52">
        <f t="shared" si="16"/>
        <v>339.29299999999995</v>
      </c>
      <c r="K162" s="52">
        <f t="shared" si="16"/>
        <v>10.1898</v>
      </c>
      <c r="L162" s="52">
        <f t="shared" si="16"/>
        <v>0.64800000000000002</v>
      </c>
      <c r="M162" s="52">
        <f t="shared" si="16"/>
        <v>0.41100000000000003</v>
      </c>
    </row>
    <row r="163" spans="2:13" ht="15.75" thickBot="1">
      <c r="B163" s="32"/>
      <c r="C163" s="164" t="s">
        <v>24</v>
      </c>
      <c r="D163" s="185"/>
      <c r="E163" s="61">
        <f t="shared" ref="E163:M163" si="17">E149+E162</f>
        <v>84.290999999999997</v>
      </c>
      <c r="F163" s="61">
        <f t="shared" si="17"/>
        <v>57.710000000000008</v>
      </c>
      <c r="G163" s="61">
        <f t="shared" si="17"/>
        <v>240.60999999999999</v>
      </c>
      <c r="H163" s="61">
        <f t="shared" si="17"/>
        <v>1869.373</v>
      </c>
      <c r="I163" s="61">
        <f t="shared" si="17"/>
        <v>112.34</v>
      </c>
      <c r="J163" s="61">
        <f t="shared" si="17"/>
        <v>475.03299999999996</v>
      </c>
      <c r="K163" s="61">
        <f t="shared" si="17"/>
        <v>13.5688</v>
      </c>
      <c r="L163" s="61">
        <f t="shared" si="17"/>
        <v>0.90200000000000002</v>
      </c>
      <c r="M163" s="61">
        <f t="shared" si="17"/>
        <v>0.67100000000000004</v>
      </c>
    </row>
    <row r="164" spans="2:13">
      <c r="B164" s="63"/>
      <c r="C164" s="186"/>
      <c r="D164" s="136"/>
    </row>
    <row r="165" spans="2:13">
      <c r="B165" s="1" t="s">
        <v>25</v>
      </c>
      <c r="D165" s="136"/>
    </row>
    <row r="166" spans="2:13">
      <c r="B166" s="1" t="s">
        <v>41</v>
      </c>
      <c r="D166" s="136"/>
    </row>
    <row r="167" spans="2:13">
      <c r="B167" s="1" t="s">
        <v>104</v>
      </c>
      <c r="C167" s="2"/>
    </row>
    <row r="168" spans="2:13" ht="15.75" thickBot="1">
      <c r="B168" s="63"/>
      <c r="C168" s="264"/>
      <c r="D168" s="138"/>
      <c r="E168" s="67"/>
      <c r="F168" s="67"/>
      <c r="G168" s="67"/>
      <c r="H168" s="67"/>
      <c r="I168" s="67"/>
      <c r="J168" s="67"/>
      <c r="K168" s="67"/>
      <c r="L168" s="67"/>
      <c r="M168" s="67"/>
    </row>
    <row r="169" spans="2:13" ht="32.25" thickBot="1">
      <c r="B169" s="6" t="s">
        <v>15</v>
      </c>
      <c r="C169" s="256" t="s">
        <v>16</v>
      </c>
      <c r="D169" s="139" t="s">
        <v>1</v>
      </c>
      <c r="E169" s="140" t="s">
        <v>4</v>
      </c>
      <c r="F169" s="141" t="s">
        <v>5</v>
      </c>
      <c r="G169" s="142" t="s">
        <v>6</v>
      </c>
      <c r="H169" s="143" t="s">
        <v>17</v>
      </c>
      <c r="I169" s="140" t="s">
        <v>7</v>
      </c>
      <c r="J169" s="141" t="s">
        <v>8</v>
      </c>
      <c r="K169" s="140" t="s">
        <v>9</v>
      </c>
      <c r="L169" s="141" t="s">
        <v>10</v>
      </c>
      <c r="M169" s="144" t="s">
        <v>11</v>
      </c>
    </row>
    <row r="170" spans="2:13" ht="15.75" thickBot="1">
      <c r="B170" s="58"/>
      <c r="C170" s="145" t="s">
        <v>2</v>
      </c>
      <c r="D170" s="85"/>
      <c r="E170" s="146"/>
      <c r="F170" s="146"/>
      <c r="G170" s="146"/>
      <c r="H170" s="146"/>
      <c r="I170" s="146"/>
      <c r="J170" s="146"/>
      <c r="K170" s="146"/>
      <c r="L170" s="146"/>
      <c r="M170" s="147"/>
    </row>
    <row r="171" spans="2:13" s="3" customFormat="1" ht="30" customHeight="1">
      <c r="B171" s="232" t="s">
        <v>141</v>
      </c>
      <c r="C171" s="78" t="s">
        <v>116</v>
      </c>
      <c r="D171" s="148" t="s">
        <v>27</v>
      </c>
      <c r="E171" s="82">
        <v>7.43</v>
      </c>
      <c r="F171" s="81">
        <v>9.1</v>
      </c>
      <c r="G171" s="80">
        <v>42.41</v>
      </c>
      <c r="H171" s="82">
        <v>282.19</v>
      </c>
      <c r="I171" s="81">
        <v>1.28</v>
      </c>
      <c r="J171" s="82">
        <v>333.11</v>
      </c>
      <c r="K171" s="81">
        <v>0.61</v>
      </c>
      <c r="L171" s="149">
        <v>0.23</v>
      </c>
      <c r="M171" s="150">
        <v>0.30499999999999999</v>
      </c>
    </row>
    <row r="172" spans="2:13">
      <c r="B172" s="232"/>
      <c r="C172" s="109"/>
      <c r="D172" s="193"/>
      <c r="E172" s="200"/>
      <c r="F172" s="39"/>
      <c r="G172" s="200"/>
      <c r="H172" s="41"/>
      <c r="I172" s="200"/>
      <c r="J172" s="41"/>
      <c r="K172" s="200"/>
      <c r="L172" s="42"/>
      <c r="M172" s="200"/>
    </row>
    <row r="173" spans="2:13" s="3" customFormat="1" ht="14.25" customHeight="1">
      <c r="B173" s="18" t="s">
        <v>56</v>
      </c>
      <c r="C173" s="89" t="s">
        <v>106</v>
      </c>
      <c r="D173" s="90" t="s">
        <v>95</v>
      </c>
      <c r="E173" s="94">
        <v>2.5299999999999998</v>
      </c>
      <c r="F173" s="92">
        <v>6.66</v>
      </c>
      <c r="G173" s="91">
        <v>27.4</v>
      </c>
      <c r="H173" s="170">
        <v>180</v>
      </c>
      <c r="I173" s="171"/>
      <c r="J173" s="92">
        <v>9.1999999999999993</v>
      </c>
      <c r="K173" s="91">
        <v>0.32</v>
      </c>
      <c r="L173" s="96">
        <v>0.04</v>
      </c>
      <c r="M173" s="95">
        <v>2.8000000000000001E-2</v>
      </c>
    </row>
    <row r="174" spans="2:13" s="3" customFormat="1" ht="12.75">
      <c r="B174" s="18"/>
      <c r="C174" s="84"/>
      <c r="D174" s="85"/>
      <c r="E174" s="86"/>
      <c r="F174" s="87"/>
      <c r="G174" s="86"/>
      <c r="H174" s="87"/>
      <c r="I174" s="86"/>
      <c r="J174" s="87"/>
      <c r="K174" s="86"/>
      <c r="L174" s="87"/>
      <c r="M174" s="86"/>
    </row>
    <row r="175" spans="2:13" s="3" customFormat="1" ht="15" customHeight="1">
      <c r="B175" s="18" t="s">
        <v>56</v>
      </c>
      <c r="C175" s="89" t="s">
        <v>26</v>
      </c>
      <c r="D175" s="90">
        <v>20</v>
      </c>
      <c r="E175" s="91">
        <v>1.54</v>
      </c>
      <c r="F175" s="92">
        <v>0.6</v>
      </c>
      <c r="G175" s="91">
        <v>10.02</v>
      </c>
      <c r="H175" s="92">
        <v>51.8</v>
      </c>
      <c r="I175" s="93"/>
      <c r="J175" s="92">
        <v>4.4000000000000004</v>
      </c>
      <c r="K175" s="94">
        <v>0.4</v>
      </c>
      <c r="L175" s="117">
        <v>3.2000000000000001E-2</v>
      </c>
      <c r="M175" s="91">
        <v>0.01</v>
      </c>
    </row>
    <row r="176" spans="2:13" s="3" customFormat="1" ht="12.75">
      <c r="B176" s="18"/>
      <c r="C176" s="84"/>
      <c r="D176" s="85"/>
      <c r="E176" s="86"/>
      <c r="F176" s="87"/>
      <c r="G176" s="86"/>
      <c r="H176" s="87"/>
      <c r="I176" s="86"/>
      <c r="J176" s="87"/>
      <c r="K176" s="86"/>
      <c r="L176" s="87"/>
      <c r="M176" s="86"/>
    </row>
    <row r="177" spans="1:13" s="3" customFormat="1" ht="19.5" customHeight="1" thickBot="1">
      <c r="B177" s="32" t="s">
        <v>150</v>
      </c>
      <c r="C177" s="190" t="s">
        <v>151</v>
      </c>
      <c r="D177" s="360">
        <v>200</v>
      </c>
      <c r="E177" s="359">
        <v>1.8220000000000001</v>
      </c>
      <c r="F177" s="359">
        <v>1.663</v>
      </c>
      <c r="G177" s="359">
        <v>16.576000000000001</v>
      </c>
      <c r="H177" s="357">
        <v>88.92</v>
      </c>
      <c r="I177" s="357">
        <v>0.65</v>
      </c>
      <c r="J177" s="357">
        <v>62.46</v>
      </c>
      <c r="K177" s="359">
        <v>0.16400000000000001</v>
      </c>
      <c r="L177" s="358">
        <v>2.0899999999999998E-2</v>
      </c>
      <c r="M177" s="359">
        <v>7.8E-2</v>
      </c>
    </row>
    <row r="178" spans="1:13" ht="15.75" thickBot="1">
      <c r="B178" s="32"/>
      <c r="C178" s="192" t="s">
        <v>18</v>
      </c>
      <c r="D178" s="85"/>
      <c r="E178" s="104">
        <f>SUM(E171:E177)</f>
        <v>13.321999999999999</v>
      </c>
      <c r="F178" s="104">
        <f t="shared" ref="F178:M178" si="18">SUM(F171:F177)</f>
        <v>18.023</v>
      </c>
      <c r="G178" s="104">
        <f t="shared" si="18"/>
        <v>96.406000000000006</v>
      </c>
      <c r="H178" s="104">
        <f t="shared" si="18"/>
        <v>602.91</v>
      </c>
      <c r="I178" s="104">
        <f t="shared" si="18"/>
        <v>1.9300000000000002</v>
      </c>
      <c r="J178" s="104">
        <f t="shared" si="18"/>
        <v>409.16999999999996</v>
      </c>
      <c r="K178" s="104">
        <f t="shared" si="18"/>
        <v>1.494</v>
      </c>
      <c r="L178" s="104">
        <f t="shared" si="18"/>
        <v>0.32290000000000002</v>
      </c>
      <c r="M178" s="104">
        <f t="shared" si="18"/>
        <v>0.42100000000000004</v>
      </c>
    </row>
    <row r="179" spans="1:13" ht="15.75" thickBot="1">
      <c r="B179" s="58"/>
      <c r="C179" s="187" t="s">
        <v>3</v>
      </c>
      <c r="D179" s="163"/>
      <c r="E179" s="107"/>
      <c r="F179" s="107"/>
      <c r="G179" s="107"/>
      <c r="H179" s="107"/>
      <c r="I179" s="107"/>
      <c r="J179" s="107"/>
      <c r="K179" s="107"/>
      <c r="L179" s="107"/>
      <c r="M179" s="108"/>
    </row>
    <row r="180" spans="1:13" ht="39">
      <c r="B180" s="197" t="s">
        <v>55</v>
      </c>
      <c r="C180" s="109" t="s">
        <v>194</v>
      </c>
      <c r="D180" s="193" t="s">
        <v>186</v>
      </c>
      <c r="E180" s="38">
        <v>0.94</v>
      </c>
      <c r="F180" s="42">
        <v>3.26</v>
      </c>
      <c r="G180" s="38">
        <v>6.83</v>
      </c>
      <c r="H180" s="39">
        <v>60.69</v>
      </c>
      <c r="I180" s="40">
        <v>6.77</v>
      </c>
      <c r="J180" s="39">
        <v>51.79</v>
      </c>
      <c r="K180" s="38">
        <v>0.76</v>
      </c>
      <c r="L180" s="194">
        <v>1.7999999999999999E-2</v>
      </c>
      <c r="M180" s="43">
        <v>2.5000000000000001E-2</v>
      </c>
    </row>
    <row r="181" spans="1:13">
      <c r="B181" s="18"/>
      <c r="C181" s="84"/>
      <c r="D181" s="85"/>
      <c r="E181" s="86"/>
      <c r="F181" s="87"/>
      <c r="G181" s="86"/>
      <c r="H181" s="87"/>
      <c r="I181" s="86"/>
      <c r="J181" s="87"/>
      <c r="K181" s="86"/>
      <c r="L181" s="87"/>
      <c r="M181" s="86"/>
    </row>
    <row r="182" spans="1:13" ht="23.25" customHeight="1">
      <c r="A182" s="17"/>
      <c r="B182" s="18" t="s">
        <v>160</v>
      </c>
      <c r="C182" s="89" t="s">
        <v>170</v>
      </c>
      <c r="D182" s="90" t="s">
        <v>93</v>
      </c>
      <c r="E182" s="115">
        <v>8.93</v>
      </c>
      <c r="F182" s="116">
        <v>11.95</v>
      </c>
      <c r="G182" s="115">
        <v>34.15</v>
      </c>
      <c r="H182" s="116">
        <v>280.72000000000003</v>
      </c>
      <c r="I182" s="91">
        <v>17.100000000000001</v>
      </c>
      <c r="J182" s="117">
        <v>78.89</v>
      </c>
      <c r="K182" s="118">
        <v>2.98</v>
      </c>
      <c r="L182" s="119">
        <v>0.32</v>
      </c>
      <c r="M182" s="120">
        <v>0.11</v>
      </c>
    </row>
    <row r="183" spans="1:13">
      <c r="B183" s="18"/>
      <c r="C183" s="84"/>
      <c r="D183" s="85"/>
      <c r="E183" s="86"/>
      <c r="F183" s="87"/>
      <c r="G183" s="86"/>
      <c r="H183" s="87"/>
      <c r="I183" s="86"/>
      <c r="J183" s="87"/>
      <c r="K183" s="86"/>
      <c r="L183" s="87"/>
      <c r="M183" s="86"/>
    </row>
    <row r="184" spans="1:13" s="272" customFormat="1" ht="27" customHeight="1">
      <c r="B184" s="18" t="s">
        <v>56</v>
      </c>
      <c r="C184" s="324" t="s">
        <v>171</v>
      </c>
      <c r="D184" s="23" t="s">
        <v>92</v>
      </c>
      <c r="E184" s="253">
        <v>23.63</v>
      </c>
      <c r="F184" s="24">
        <v>10.4</v>
      </c>
      <c r="G184" s="25">
        <v>14.08</v>
      </c>
      <c r="H184" s="26">
        <v>210</v>
      </c>
      <c r="I184" s="27">
        <v>2.4</v>
      </c>
      <c r="J184" s="49">
        <v>27.5</v>
      </c>
      <c r="K184" s="25">
        <v>0.8</v>
      </c>
      <c r="L184" s="46">
        <v>0.125</v>
      </c>
      <c r="M184" s="24">
        <v>6.3E-2</v>
      </c>
    </row>
    <row r="185" spans="1:13">
      <c r="B185" s="18"/>
      <c r="C185" s="84"/>
      <c r="D185" s="85"/>
      <c r="E185" s="86"/>
      <c r="F185" s="87"/>
      <c r="G185" s="86"/>
      <c r="H185" s="87"/>
      <c r="I185" s="86"/>
      <c r="J185" s="87"/>
      <c r="K185" s="86"/>
      <c r="L185" s="87"/>
      <c r="M185" s="86"/>
    </row>
    <row r="186" spans="1:13" s="3" customFormat="1" ht="25.5" customHeight="1">
      <c r="B186" s="18" t="s">
        <v>173</v>
      </c>
      <c r="C186" s="89" t="s">
        <v>172</v>
      </c>
      <c r="D186" s="114" t="s">
        <v>174</v>
      </c>
      <c r="E186" s="95">
        <v>3.42</v>
      </c>
      <c r="F186" s="121">
        <v>10.62</v>
      </c>
      <c r="G186" s="118">
        <v>8.64</v>
      </c>
      <c r="H186" s="117">
        <v>213.3</v>
      </c>
      <c r="I186" s="91">
        <v>39.74</v>
      </c>
      <c r="J186" s="96">
        <v>113.65</v>
      </c>
      <c r="K186" s="118">
        <v>1.84</v>
      </c>
      <c r="L186" s="119">
        <v>0.246</v>
      </c>
      <c r="M186" s="120">
        <v>0.18</v>
      </c>
    </row>
    <row r="187" spans="1:13" s="3" customFormat="1" ht="12.75">
      <c r="B187" s="18"/>
      <c r="C187" s="84"/>
      <c r="D187" s="113"/>
      <c r="E187" s="86"/>
      <c r="F187" s="87"/>
      <c r="G187" s="86"/>
      <c r="H187" s="87"/>
      <c r="I187" s="86"/>
      <c r="J187" s="87"/>
      <c r="K187" s="86"/>
      <c r="L187" s="87"/>
      <c r="M187" s="86"/>
    </row>
    <row r="188" spans="1:13">
      <c r="B188" s="18" t="s">
        <v>56</v>
      </c>
      <c r="C188" s="89" t="s">
        <v>21</v>
      </c>
      <c r="D188" s="90" t="s">
        <v>22</v>
      </c>
      <c r="E188" s="91">
        <v>2.86</v>
      </c>
      <c r="F188" s="96">
        <v>0.84</v>
      </c>
      <c r="G188" s="91">
        <v>17.940000000000001</v>
      </c>
      <c r="H188" s="92">
        <v>91.4</v>
      </c>
      <c r="I188" s="93"/>
      <c r="J188" s="92">
        <v>10.199999999999999</v>
      </c>
      <c r="K188" s="91">
        <v>1.18</v>
      </c>
      <c r="L188" s="117">
        <v>6.6000000000000003E-2</v>
      </c>
      <c r="M188" s="95">
        <v>2.5999999999999999E-2</v>
      </c>
    </row>
    <row r="189" spans="1:13">
      <c r="B189" s="18"/>
      <c r="C189" s="84"/>
      <c r="D189" s="85"/>
      <c r="E189" s="86"/>
      <c r="F189" s="87"/>
      <c r="G189" s="86"/>
      <c r="H189" s="87"/>
      <c r="I189" s="86"/>
      <c r="J189" s="87"/>
      <c r="K189" s="86"/>
      <c r="L189" s="87"/>
      <c r="M189" s="86"/>
    </row>
    <row r="190" spans="1:13" ht="21" customHeight="1" thickBot="1">
      <c r="B190" s="31" t="s">
        <v>149</v>
      </c>
      <c r="C190" s="97" t="s">
        <v>29</v>
      </c>
      <c r="D190" s="122">
        <v>200</v>
      </c>
      <c r="E190" s="123">
        <v>1.1112</v>
      </c>
      <c r="F190" s="124">
        <v>0.11119999999999999</v>
      </c>
      <c r="G190" s="123">
        <v>25.6844</v>
      </c>
      <c r="H190" s="125">
        <v>108.866</v>
      </c>
      <c r="I190" s="126">
        <v>2.78</v>
      </c>
      <c r="J190" s="125">
        <v>5.048</v>
      </c>
      <c r="K190" s="123">
        <v>0.67159999999999997</v>
      </c>
      <c r="L190" s="127">
        <v>8.3400000000000002E-3</v>
      </c>
      <c r="M190" s="128">
        <v>5.5599999999999998E-3</v>
      </c>
    </row>
    <row r="191" spans="1:13" ht="15.75" thickBot="1">
      <c r="B191" s="32"/>
      <c r="C191" s="100" t="s">
        <v>23</v>
      </c>
      <c r="D191" s="163"/>
      <c r="E191" s="52">
        <f>SUM(E180:E190)</f>
        <v>40.891199999999998</v>
      </c>
      <c r="F191" s="52">
        <f t="shared" ref="F191:M191" si="19">SUM(F180:F190)</f>
        <v>37.181199999999997</v>
      </c>
      <c r="G191" s="52">
        <f t="shared" si="19"/>
        <v>107.3244</v>
      </c>
      <c r="H191" s="52">
        <f t="shared" si="19"/>
        <v>964.976</v>
      </c>
      <c r="I191" s="52">
        <f t="shared" si="19"/>
        <v>68.790000000000006</v>
      </c>
      <c r="J191" s="52">
        <f t="shared" si="19"/>
        <v>287.07800000000003</v>
      </c>
      <c r="K191" s="52">
        <f t="shared" si="19"/>
        <v>8.2316000000000003</v>
      </c>
      <c r="L191" s="52">
        <f t="shared" si="19"/>
        <v>0.78334000000000015</v>
      </c>
      <c r="M191" s="52">
        <f t="shared" si="19"/>
        <v>0.40956000000000004</v>
      </c>
    </row>
    <row r="192" spans="1:13" ht="15.75" thickBot="1">
      <c r="B192" s="32"/>
      <c r="C192" s="164" t="s">
        <v>24</v>
      </c>
      <c r="D192" s="185"/>
      <c r="E192" s="61">
        <f t="shared" ref="E192:M192" si="20">E178+E191</f>
        <v>54.213200000000001</v>
      </c>
      <c r="F192" s="61">
        <f t="shared" si="20"/>
        <v>55.2042</v>
      </c>
      <c r="G192" s="61">
        <f t="shared" si="20"/>
        <v>203.7304</v>
      </c>
      <c r="H192" s="61">
        <f t="shared" si="20"/>
        <v>1567.886</v>
      </c>
      <c r="I192" s="61">
        <f t="shared" si="20"/>
        <v>70.720000000000013</v>
      </c>
      <c r="J192" s="61">
        <f t="shared" si="20"/>
        <v>696.24800000000005</v>
      </c>
      <c r="K192" s="61">
        <f t="shared" si="20"/>
        <v>9.7256</v>
      </c>
      <c r="L192" s="61">
        <f t="shared" si="20"/>
        <v>1.1062400000000001</v>
      </c>
      <c r="M192" s="61">
        <f t="shared" si="20"/>
        <v>0.83056000000000008</v>
      </c>
    </row>
    <row r="193" spans="2:13">
      <c r="B193" s="63"/>
      <c r="D193" s="136"/>
    </row>
    <row r="194" spans="2:13">
      <c r="B194" s="1" t="s">
        <v>30</v>
      </c>
      <c r="D194" s="136"/>
    </row>
    <row r="195" spans="2:13">
      <c r="B195" s="1" t="s">
        <v>41</v>
      </c>
      <c r="D195" s="136"/>
    </row>
    <row r="196" spans="2:13">
      <c r="B196" s="1" t="s">
        <v>104</v>
      </c>
      <c r="C196" s="2"/>
    </row>
    <row r="197" spans="2:13" ht="15.75" thickBot="1">
      <c r="B197" s="63"/>
      <c r="C197" s="264"/>
      <c r="D197" s="138"/>
      <c r="E197" s="67"/>
      <c r="F197" s="67"/>
      <c r="G197" s="67"/>
      <c r="H197" s="67"/>
      <c r="I197" s="67"/>
      <c r="J197" s="67"/>
      <c r="K197" s="67"/>
      <c r="L197" s="67"/>
      <c r="M197" s="67"/>
    </row>
    <row r="198" spans="2:13" ht="32.25" thickBot="1">
      <c r="B198" s="6" t="s">
        <v>15</v>
      </c>
      <c r="C198" s="256" t="s">
        <v>16</v>
      </c>
      <c r="D198" s="139" t="s">
        <v>1</v>
      </c>
      <c r="E198" s="140" t="s">
        <v>4</v>
      </c>
      <c r="F198" s="141" t="s">
        <v>5</v>
      </c>
      <c r="G198" s="142" t="s">
        <v>6</v>
      </c>
      <c r="H198" s="143" t="s">
        <v>17</v>
      </c>
      <c r="I198" s="140" t="s">
        <v>7</v>
      </c>
      <c r="J198" s="141" t="s">
        <v>8</v>
      </c>
      <c r="K198" s="140" t="s">
        <v>9</v>
      </c>
      <c r="L198" s="141" t="s">
        <v>10</v>
      </c>
      <c r="M198" s="144" t="s">
        <v>11</v>
      </c>
    </row>
    <row r="199" spans="2:13" ht="15.75" thickBot="1">
      <c r="B199" s="35"/>
      <c r="C199" s="168" t="s">
        <v>2</v>
      </c>
      <c r="D199" s="85"/>
      <c r="E199" s="146"/>
      <c r="F199" s="146"/>
      <c r="G199" s="146"/>
      <c r="H199" s="146"/>
      <c r="I199" s="146"/>
      <c r="J199" s="146"/>
      <c r="K199" s="146"/>
      <c r="L199" s="146"/>
      <c r="M199" s="147"/>
    </row>
    <row r="200" spans="2:13" ht="20.25" customHeight="1">
      <c r="B200" s="35" t="s">
        <v>176</v>
      </c>
      <c r="C200" s="265" t="s">
        <v>57</v>
      </c>
      <c r="D200" s="247" t="s">
        <v>98</v>
      </c>
      <c r="E200" s="245">
        <v>27.63</v>
      </c>
      <c r="F200" s="244">
        <v>26.89</v>
      </c>
      <c r="G200" s="245">
        <v>87.74</v>
      </c>
      <c r="H200" s="248">
        <v>649.5</v>
      </c>
      <c r="I200" s="245">
        <v>0.84</v>
      </c>
      <c r="J200" s="248">
        <v>411.85</v>
      </c>
      <c r="K200" s="245">
        <v>0.69</v>
      </c>
      <c r="L200" s="246">
        <v>0.23</v>
      </c>
      <c r="M200" s="246">
        <v>0.41</v>
      </c>
    </row>
    <row r="201" spans="2:13">
      <c r="B201" s="18"/>
      <c r="C201" s="204"/>
      <c r="D201" s="114"/>
      <c r="E201" s="117"/>
      <c r="F201" s="95"/>
      <c r="G201" s="117"/>
      <c r="H201" s="91"/>
      <c r="I201" s="117"/>
      <c r="J201" s="91"/>
      <c r="K201" s="117"/>
      <c r="L201" s="118"/>
      <c r="M201" s="118"/>
    </row>
    <row r="202" spans="2:13" ht="19.5" customHeight="1">
      <c r="B202" s="51" t="s">
        <v>56</v>
      </c>
      <c r="C202" s="204" t="s">
        <v>58</v>
      </c>
      <c r="D202" s="114" t="s">
        <v>49</v>
      </c>
      <c r="E202" s="249">
        <v>0.6</v>
      </c>
      <c r="F202" s="250">
        <v>0.45</v>
      </c>
      <c r="G202" s="250">
        <v>15.45</v>
      </c>
      <c r="H202" s="249">
        <v>70.5</v>
      </c>
      <c r="I202" s="249">
        <v>7.5</v>
      </c>
      <c r="J202" s="249">
        <v>28.5</v>
      </c>
      <c r="K202" s="250">
        <v>3.45</v>
      </c>
      <c r="L202" s="250">
        <v>0.03</v>
      </c>
      <c r="M202" s="251">
        <v>4.4999999999999998E-2</v>
      </c>
    </row>
    <row r="203" spans="2:13">
      <c r="B203" s="18"/>
      <c r="C203" s="203"/>
      <c r="D203" s="113"/>
      <c r="E203" s="87"/>
      <c r="F203" s="86"/>
      <c r="G203" s="87"/>
      <c r="H203" s="86"/>
      <c r="I203" s="87"/>
      <c r="J203" s="86"/>
      <c r="K203" s="87"/>
      <c r="L203" s="86"/>
      <c r="M203" s="86"/>
    </row>
    <row r="204" spans="2:13" ht="15.75" thickBot="1">
      <c r="B204" s="31" t="s">
        <v>143</v>
      </c>
      <c r="C204" s="153" t="s">
        <v>34</v>
      </c>
      <c r="D204" s="161" t="s">
        <v>48</v>
      </c>
      <c r="E204" s="156">
        <v>7.1199999999999999E-2</v>
      </c>
      <c r="F204" s="172">
        <v>7.7999999999999996E-3</v>
      </c>
      <c r="G204" s="162">
        <v>15.273999999999999</v>
      </c>
      <c r="H204" s="154">
        <v>62.781999999999996</v>
      </c>
      <c r="I204" s="99">
        <v>3.12</v>
      </c>
      <c r="J204" s="155">
        <v>3.63</v>
      </c>
      <c r="K204" s="156">
        <v>9.5799999999999996E-2</v>
      </c>
      <c r="L204" s="173">
        <v>3.1199999999999999E-3</v>
      </c>
      <c r="M204" s="174">
        <v>1.56E-3</v>
      </c>
    </row>
    <row r="205" spans="2:13" ht="15.75" thickBot="1">
      <c r="B205" s="32"/>
      <c r="C205" s="100" t="s">
        <v>18</v>
      </c>
      <c r="D205" s="163"/>
      <c r="E205" s="196">
        <f>SUM(E200:E204)</f>
        <v>28.301200000000001</v>
      </c>
      <c r="F205" s="196">
        <f t="shared" ref="F205:M205" si="21">SUM(F200:F204)</f>
        <v>27.347799999999999</v>
      </c>
      <c r="G205" s="196">
        <f t="shared" si="21"/>
        <v>118.464</v>
      </c>
      <c r="H205" s="196">
        <f t="shared" si="21"/>
        <v>782.78200000000004</v>
      </c>
      <c r="I205" s="196">
        <f t="shared" si="21"/>
        <v>11.46</v>
      </c>
      <c r="J205" s="196">
        <f t="shared" si="21"/>
        <v>443.98</v>
      </c>
      <c r="K205" s="196">
        <f t="shared" si="21"/>
        <v>4.2358000000000002</v>
      </c>
      <c r="L205" s="196">
        <f t="shared" si="21"/>
        <v>0.26312000000000002</v>
      </c>
      <c r="M205" s="196">
        <f t="shared" si="21"/>
        <v>0.45655999999999997</v>
      </c>
    </row>
    <row r="206" spans="2:13" ht="15.75" thickBot="1">
      <c r="B206" s="58"/>
      <c r="C206" s="145" t="s">
        <v>3</v>
      </c>
      <c r="D206" s="75"/>
      <c r="E206" s="107"/>
      <c r="F206" s="107"/>
      <c r="G206" s="107"/>
      <c r="H206" s="107"/>
      <c r="I206" s="107"/>
      <c r="J206" s="107"/>
      <c r="K206" s="107"/>
      <c r="L206" s="107"/>
      <c r="M206" s="108"/>
    </row>
    <row r="207" spans="2:13" ht="39">
      <c r="B207" s="158" t="s">
        <v>145</v>
      </c>
      <c r="C207" s="188" t="s">
        <v>190</v>
      </c>
      <c r="D207" s="193" t="s">
        <v>186</v>
      </c>
      <c r="E207" s="80">
        <v>1.45</v>
      </c>
      <c r="F207" s="42">
        <v>6.16</v>
      </c>
      <c r="G207" s="149">
        <v>8.56</v>
      </c>
      <c r="H207" s="39">
        <v>97.08</v>
      </c>
      <c r="I207" s="82">
        <v>29.86</v>
      </c>
      <c r="J207" s="39">
        <v>45.57</v>
      </c>
      <c r="K207" s="149">
        <v>1.07</v>
      </c>
      <c r="L207" s="194">
        <v>3.7999999999999999E-2</v>
      </c>
      <c r="M207" s="183">
        <v>4.3999999999999997E-2</v>
      </c>
    </row>
    <row r="208" spans="2:13">
      <c r="B208" s="18"/>
      <c r="C208" s="203"/>
      <c r="D208" s="151"/>
      <c r="E208" s="86"/>
      <c r="F208" s="87"/>
      <c r="G208" s="86"/>
      <c r="H208" s="87"/>
      <c r="I208" s="86"/>
      <c r="J208" s="87"/>
      <c r="K208" s="86"/>
      <c r="L208" s="87"/>
      <c r="M208" s="86"/>
    </row>
    <row r="209" spans="2:13" ht="20.25" customHeight="1">
      <c r="B209" s="51" t="s">
        <v>153</v>
      </c>
      <c r="C209" s="89" t="s">
        <v>70</v>
      </c>
      <c r="D209" s="90" t="s">
        <v>96</v>
      </c>
      <c r="E209" s="91">
        <v>15.85</v>
      </c>
      <c r="F209" s="121">
        <v>13.12</v>
      </c>
      <c r="G209" s="95">
        <v>30.43</v>
      </c>
      <c r="H209" s="117">
        <v>303.70999999999998</v>
      </c>
      <c r="I209" s="224">
        <v>16.260000000000002</v>
      </c>
      <c r="J209" s="225">
        <v>114.96</v>
      </c>
      <c r="K209" s="226">
        <v>1.98</v>
      </c>
      <c r="L209" s="227">
        <v>0.31</v>
      </c>
      <c r="M209" s="228">
        <v>0.22</v>
      </c>
    </row>
    <row r="210" spans="2:13">
      <c r="B210" s="18"/>
      <c r="C210" s="203"/>
      <c r="D210" s="151"/>
      <c r="E210" s="86"/>
      <c r="F210" s="87"/>
      <c r="G210" s="86"/>
      <c r="H210" s="87"/>
      <c r="I210" s="86"/>
      <c r="J210" s="87"/>
      <c r="K210" s="86"/>
      <c r="L210" s="87"/>
      <c r="M210" s="86"/>
    </row>
    <row r="211" spans="2:13" s="272" customFormat="1" ht="23.25" customHeight="1">
      <c r="B211" s="51" t="s">
        <v>42</v>
      </c>
      <c r="C211" s="294" t="s">
        <v>178</v>
      </c>
      <c r="D211" s="114" t="s">
        <v>156</v>
      </c>
      <c r="E211" s="347">
        <v>14.62</v>
      </c>
      <c r="F211" s="289">
        <v>9.06</v>
      </c>
      <c r="G211" s="225">
        <v>11.25</v>
      </c>
      <c r="H211" s="224">
        <v>206.25</v>
      </c>
      <c r="I211" s="339">
        <v>1.125</v>
      </c>
      <c r="J211" s="340">
        <v>136.25</v>
      </c>
      <c r="K211" s="225">
        <v>2</v>
      </c>
      <c r="L211" s="226">
        <v>3.7499999999999999E-2</v>
      </c>
      <c r="M211" s="226">
        <v>3.7499999999999999E-2</v>
      </c>
    </row>
    <row r="212" spans="2:13">
      <c r="B212" s="18"/>
      <c r="C212" s="203"/>
      <c r="D212" s="151"/>
      <c r="E212" s="86"/>
      <c r="F212" s="87"/>
      <c r="G212" s="86"/>
      <c r="H212" s="87"/>
      <c r="I212" s="86"/>
      <c r="J212" s="87"/>
      <c r="K212" s="86"/>
      <c r="L212" s="87"/>
      <c r="M212" s="86"/>
    </row>
    <row r="213" spans="2:13" ht="26.25">
      <c r="B213" s="51" t="s">
        <v>164</v>
      </c>
      <c r="C213" s="89" t="s">
        <v>163</v>
      </c>
      <c r="D213" s="90" t="s">
        <v>91</v>
      </c>
      <c r="E213" s="95">
        <v>7.0259999999999998</v>
      </c>
      <c r="F213" s="117">
        <v>5.77</v>
      </c>
      <c r="G213" s="171">
        <v>44.88</v>
      </c>
      <c r="H213" s="96">
        <v>259.85000000000002</v>
      </c>
      <c r="I213" s="93">
        <v>0</v>
      </c>
      <c r="J213" s="96">
        <v>21.64</v>
      </c>
      <c r="K213" s="95">
        <v>1.099</v>
      </c>
      <c r="L213" s="121">
        <v>0.108</v>
      </c>
      <c r="M213" s="118">
        <v>3.1E-2</v>
      </c>
    </row>
    <row r="214" spans="2:13">
      <c r="B214" s="18"/>
      <c r="C214" s="84"/>
      <c r="D214" s="85"/>
      <c r="E214" s="86"/>
      <c r="F214" s="87"/>
      <c r="G214" s="86"/>
      <c r="H214" s="87"/>
      <c r="I214" s="86"/>
      <c r="J214" s="87"/>
      <c r="K214" s="86"/>
      <c r="L214" s="87"/>
      <c r="M214" s="86"/>
    </row>
    <row r="215" spans="2:13" ht="18.75" customHeight="1">
      <c r="B215" s="18"/>
      <c r="C215" s="204" t="s">
        <v>21</v>
      </c>
      <c r="D215" s="152" t="s">
        <v>22</v>
      </c>
      <c r="E215" s="91">
        <v>2.86</v>
      </c>
      <c r="F215" s="96">
        <v>0.84</v>
      </c>
      <c r="G215" s="91">
        <v>17.940000000000001</v>
      </c>
      <c r="H215" s="92">
        <v>91.4</v>
      </c>
      <c r="I215" s="93"/>
      <c r="J215" s="92">
        <v>10.199999999999999</v>
      </c>
      <c r="K215" s="91">
        <v>1.18</v>
      </c>
      <c r="L215" s="117">
        <v>6.6000000000000003E-2</v>
      </c>
      <c r="M215" s="95">
        <v>2.5999999999999999E-2</v>
      </c>
    </row>
    <row r="216" spans="2:13">
      <c r="B216" s="18"/>
      <c r="C216" s="203"/>
      <c r="D216" s="151"/>
      <c r="E216" s="86"/>
      <c r="F216" s="87"/>
      <c r="G216" s="86"/>
      <c r="H216" s="87"/>
      <c r="I216" s="86"/>
      <c r="J216" s="87"/>
      <c r="K216" s="86"/>
      <c r="L216" s="87"/>
      <c r="M216" s="86"/>
    </row>
    <row r="217" spans="2:13" ht="21.75" customHeight="1" thickBot="1">
      <c r="B217" s="160" t="s">
        <v>138</v>
      </c>
      <c r="C217" s="190" t="s">
        <v>177</v>
      </c>
      <c r="D217" s="195">
        <v>200</v>
      </c>
      <c r="E217" s="178">
        <v>0.08</v>
      </c>
      <c r="F217" s="98">
        <v>0.03</v>
      </c>
      <c r="G217" s="191">
        <v>20.53</v>
      </c>
      <c r="H217" s="99">
        <v>84</v>
      </c>
      <c r="I217" s="191">
        <v>2.8</v>
      </c>
      <c r="J217" s="99">
        <v>28</v>
      </c>
      <c r="K217" s="125">
        <v>0.6</v>
      </c>
      <c r="L217" s="162">
        <v>1E-3</v>
      </c>
      <c r="M217" s="162">
        <v>1E-3</v>
      </c>
    </row>
    <row r="218" spans="2:13" ht="15.75" thickBot="1">
      <c r="B218" s="32"/>
      <c r="C218" s="100" t="s">
        <v>23</v>
      </c>
      <c r="D218" s="163"/>
      <c r="E218" s="54">
        <f>SUM(E207:E217)</f>
        <v>41.885999999999996</v>
      </c>
      <c r="F218" s="54">
        <f t="shared" ref="F218:M218" si="22">SUM(F207:F217)</f>
        <v>34.980000000000004</v>
      </c>
      <c r="G218" s="54">
        <f t="shared" si="22"/>
        <v>133.59</v>
      </c>
      <c r="H218" s="54">
        <f t="shared" si="22"/>
        <v>1042.29</v>
      </c>
      <c r="I218" s="54">
        <f t="shared" si="22"/>
        <v>50.045000000000002</v>
      </c>
      <c r="J218" s="54">
        <f t="shared" si="22"/>
        <v>356.61999999999995</v>
      </c>
      <c r="K218" s="54">
        <f t="shared" si="22"/>
        <v>7.9289999999999994</v>
      </c>
      <c r="L218" s="54">
        <f t="shared" si="22"/>
        <v>0.56049999999999989</v>
      </c>
      <c r="M218" s="54">
        <f t="shared" si="22"/>
        <v>0.35950000000000004</v>
      </c>
    </row>
    <row r="219" spans="2:13" ht="15.75" thickBot="1">
      <c r="B219" s="32"/>
      <c r="C219" s="164" t="s">
        <v>24</v>
      </c>
      <c r="D219" s="185"/>
      <c r="E219" s="134">
        <f t="shared" ref="E219:M219" si="23">E205+E218</f>
        <v>70.18719999999999</v>
      </c>
      <c r="F219" s="134">
        <f t="shared" si="23"/>
        <v>62.327800000000003</v>
      </c>
      <c r="G219" s="134">
        <f t="shared" si="23"/>
        <v>252.054</v>
      </c>
      <c r="H219" s="134">
        <f t="shared" si="23"/>
        <v>1825.0720000000001</v>
      </c>
      <c r="I219" s="134">
        <f t="shared" si="23"/>
        <v>61.505000000000003</v>
      </c>
      <c r="J219" s="134">
        <f t="shared" si="23"/>
        <v>800.59999999999991</v>
      </c>
      <c r="K219" s="134">
        <f t="shared" si="23"/>
        <v>12.1648</v>
      </c>
      <c r="L219" s="134">
        <f t="shared" si="23"/>
        <v>0.82361999999999991</v>
      </c>
      <c r="M219" s="134">
        <f t="shared" si="23"/>
        <v>0.81606000000000001</v>
      </c>
    </row>
    <row r="220" spans="2:13">
      <c r="B220" s="63"/>
      <c r="C220" s="186"/>
      <c r="D220" s="136"/>
    </row>
    <row r="221" spans="2:13">
      <c r="B221" s="1" t="s">
        <v>33</v>
      </c>
      <c r="D221" s="136"/>
    </row>
    <row r="222" spans="2:13">
      <c r="B222" s="1" t="s">
        <v>41</v>
      </c>
      <c r="D222" s="136"/>
    </row>
    <row r="223" spans="2:13">
      <c r="B223" s="1" t="s">
        <v>104</v>
      </c>
      <c r="C223" s="2"/>
    </row>
    <row r="224" spans="2:13" ht="15.75" thickBot="1">
      <c r="B224" s="63"/>
      <c r="C224" s="264"/>
      <c r="D224" s="138"/>
      <c r="E224" s="67"/>
      <c r="F224" s="67"/>
      <c r="G224" s="67"/>
      <c r="H224" s="67"/>
      <c r="I224" s="67"/>
      <c r="J224" s="67"/>
      <c r="K224" s="67"/>
      <c r="L224" s="67"/>
      <c r="M224" s="67"/>
    </row>
    <row r="225" spans="1:13" ht="32.25" thickBot="1">
      <c r="B225" s="6" t="s">
        <v>15</v>
      </c>
      <c r="C225" s="256" t="s">
        <v>16</v>
      </c>
      <c r="D225" s="180" t="s">
        <v>1</v>
      </c>
      <c r="E225" s="141" t="s">
        <v>4</v>
      </c>
      <c r="F225" s="140" t="s">
        <v>5</v>
      </c>
      <c r="G225" s="143" t="s">
        <v>6</v>
      </c>
      <c r="H225" s="142" t="s">
        <v>17</v>
      </c>
      <c r="I225" s="141" t="s">
        <v>7</v>
      </c>
      <c r="J225" s="140" t="s">
        <v>8</v>
      </c>
      <c r="K225" s="141" t="s">
        <v>9</v>
      </c>
      <c r="L225" s="140" t="s">
        <v>10</v>
      </c>
      <c r="M225" s="141" t="s">
        <v>11</v>
      </c>
    </row>
    <row r="226" spans="1:13" ht="15.75" thickBot="1">
      <c r="B226" s="35"/>
      <c r="C226" s="145" t="s">
        <v>2</v>
      </c>
      <c r="D226" s="85"/>
      <c r="E226" s="146"/>
      <c r="F226" s="146"/>
      <c r="G226" s="146"/>
      <c r="H226" s="146"/>
      <c r="I226" s="146"/>
      <c r="J226" s="146"/>
      <c r="K226" s="146"/>
      <c r="L226" s="146"/>
      <c r="M226" s="147"/>
    </row>
    <row r="227" spans="1:13">
      <c r="B227" s="16" t="s">
        <v>179</v>
      </c>
      <c r="C227" s="78" t="s">
        <v>59</v>
      </c>
      <c r="D227" s="79" t="s">
        <v>48</v>
      </c>
      <c r="E227" s="80">
        <v>15.29</v>
      </c>
      <c r="F227" s="80">
        <v>17.77</v>
      </c>
      <c r="G227" s="83">
        <v>8.39</v>
      </c>
      <c r="H227" s="82">
        <v>254.81</v>
      </c>
      <c r="I227" s="83">
        <v>9.14</v>
      </c>
      <c r="J227" s="82">
        <v>339.92</v>
      </c>
      <c r="K227" s="81">
        <v>3.52</v>
      </c>
      <c r="L227" s="80">
        <v>0.19</v>
      </c>
      <c r="M227" s="80">
        <v>0.6</v>
      </c>
    </row>
    <row r="228" spans="1:13">
      <c r="B228" s="18"/>
      <c r="C228" s="84"/>
      <c r="D228" s="85"/>
      <c r="E228" s="86"/>
      <c r="F228" s="87"/>
      <c r="G228" s="86"/>
      <c r="H228" s="87"/>
      <c r="I228" s="86"/>
      <c r="J228" s="87"/>
      <c r="K228" s="86"/>
      <c r="L228" s="87"/>
      <c r="M228" s="86"/>
    </row>
    <row r="229" spans="1:13">
      <c r="B229" s="236" t="s">
        <v>56</v>
      </c>
      <c r="C229" s="239" t="s">
        <v>26</v>
      </c>
      <c r="D229" s="114" t="s">
        <v>95</v>
      </c>
      <c r="E229" s="96">
        <v>3.08</v>
      </c>
      <c r="F229" s="94">
        <v>1.2</v>
      </c>
      <c r="G229" s="96">
        <v>20.04</v>
      </c>
      <c r="H229" s="94">
        <v>130.6</v>
      </c>
      <c r="I229" s="241">
        <v>0</v>
      </c>
      <c r="J229" s="94">
        <v>8.8000000000000007</v>
      </c>
      <c r="K229" s="92">
        <v>0.8</v>
      </c>
      <c r="L229" s="95">
        <v>6.4000000000000001E-2</v>
      </c>
      <c r="M229" s="91">
        <v>0.02</v>
      </c>
    </row>
    <row r="230" spans="1:13">
      <c r="B230" s="18"/>
      <c r="C230" s="259"/>
      <c r="D230" s="252"/>
      <c r="E230" s="20"/>
      <c r="F230" s="20"/>
      <c r="G230" s="21"/>
      <c r="H230" s="20"/>
      <c r="I230" s="21"/>
      <c r="J230" s="20"/>
      <c r="K230" s="21"/>
      <c r="L230" s="20"/>
      <c r="M230" s="22"/>
    </row>
    <row r="231" spans="1:13" ht="15.75" thickBot="1">
      <c r="B231" s="31" t="s">
        <v>180</v>
      </c>
      <c r="C231" s="153" t="s">
        <v>39</v>
      </c>
      <c r="D231" s="161" t="s">
        <v>48</v>
      </c>
      <c r="E231" s="162">
        <v>1E-3</v>
      </c>
      <c r="F231" s="182"/>
      <c r="G231" s="99">
        <v>15.04</v>
      </c>
      <c r="H231" s="155">
        <v>60.13</v>
      </c>
      <c r="I231" s="98"/>
      <c r="J231" s="155">
        <v>0.51</v>
      </c>
      <c r="K231" s="162">
        <v>4.9000000000000002E-2</v>
      </c>
      <c r="L231" s="182"/>
      <c r="M231" s="98"/>
    </row>
    <row r="232" spans="1:13" ht="15.75" thickBot="1">
      <c r="B232" s="32"/>
      <c r="C232" s="192" t="s">
        <v>18</v>
      </c>
      <c r="D232" s="85"/>
      <c r="E232" s="104">
        <f>SUM(E227:E231)</f>
        <v>18.370999999999999</v>
      </c>
      <c r="F232" s="104">
        <f t="shared" ref="F232:M232" si="24">SUM(F227:F231)</f>
        <v>18.97</v>
      </c>
      <c r="G232" s="104">
        <f t="shared" si="24"/>
        <v>43.47</v>
      </c>
      <c r="H232" s="104">
        <f t="shared" si="24"/>
        <v>445.53999999999996</v>
      </c>
      <c r="I232" s="104">
        <f t="shared" si="24"/>
        <v>9.14</v>
      </c>
      <c r="J232" s="104">
        <f t="shared" si="24"/>
        <v>349.23</v>
      </c>
      <c r="K232" s="104">
        <f t="shared" si="24"/>
        <v>4.3690000000000007</v>
      </c>
      <c r="L232" s="104">
        <f t="shared" si="24"/>
        <v>0.254</v>
      </c>
      <c r="M232" s="104">
        <f t="shared" si="24"/>
        <v>0.62</v>
      </c>
    </row>
    <row r="233" spans="1:13" ht="15.75" thickBot="1">
      <c r="B233" s="35"/>
      <c r="C233" s="266" t="s">
        <v>3</v>
      </c>
      <c r="D233" s="163"/>
      <c r="E233" s="107"/>
      <c r="F233" s="107"/>
      <c r="G233" s="107"/>
      <c r="H233" s="107"/>
      <c r="I233" s="107"/>
      <c r="J233" s="107"/>
      <c r="K233" s="107"/>
      <c r="L233" s="107"/>
      <c r="M233" s="108"/>
    </row>
    <row r="234" spans="1:13" ht="39">
      <c r="B234" s="18" t="s">
        <v>56</v>
      </c>
      <c r="C234" s="109" t="s">
        <v>195</v>
      </c>
      <c r="D234" s="198" t="s">
        <v>186</v>
      </c>
      <c r="E234" s="40">
        <v>0.8</v>
      </c>
      <c r="F234" s="41">
        <v>0.1</v>
      </c>
      <c r="G234" s="40">
        <v>1.7</v>
      </c>
      <c r="H234" s="111">
        <v>11</v>
      </c>
      <c r="I234" s="199">
        <v>7</v>
      </c>
      <c r="J234" s="111">
        <v>17</v>
      </c>
      <c r="K234" s="40">
        <v>0.5</v>
      </c>
      <c r="L234" s="39">
        <v>0.03</v>
      </c>
      <c r="M234" s="200">
        <v>0.02</v>
      </c>
    </row>
    <row r="235" spans="1:13">
      <c r="B235" s="18"/>
      <c r="C235" s="84"/>
      <c r="D235" s="85"/>
      <c r="E235" s="86"/>
      <c r="F235" s="87"/>
      <c r="G235" s="86"/>
      <c r="H235" s="87"/>
      <c r="I235" s="86"/>
      <c r="J235" s="87"/>
      <c r="K235" s="86"/>
      <c r="L235" s="87"/>
      <c r="M235" s="86"/>
    </row>
    <row r="236" spans="1:13" ht="19.5" customHeight="1">
      <c r="B236" s="18" t="s">
        <v>181</v>
      </c>
      <c r="C236" s="204" t="s">
        <v>50</v>
      </c>
      <c r="D236" s="152" t="s">
        <v>99</v>
      </c>
      <c r="E236" s="115">
        <v>6.78</v>
      </c>
      <c r="F236" s="116">
        <v>13.12</v>
      </c>
      <c r="G236" s="115">
        <v>26.93</v>
      </c>
      <c r="H236" s="116">
        <v>253.68</v>
      </c>
      <c r="I236" s="95">
        <v>23.22</v>
      </c>
      <c r="J236" s="117">
        <v>77.084000000000003</v>
      </c>
      <c r="K236" s="118">
        <v>1.72</v>
      </c>
      <c r="L236" s="119">
        <v>0.08</v>
      </c>
      <c r="M236" s="120">
        <v>0.107</v>
      </c>
    </row>
    <row r="237" spans="1:13">
      <c r="B237" s="18"/>
      <c r="C237" s="84"/>
      <c r="D237" s="85"/>
      <c r="E237" s="86"/>
      <c r="F237" s="87"/>
      <c r="G237" s="86"/>
      <c r="H237" s="87"/>
      <c r="I237" s="86"/>
      <c r="J237" s="87"/>
      <c r="K237" s="86"/>
      <c r="L237" s="87"/>
      <c r="M237" s="86"/>
    </row>
    <row r="238" spans="1:13" s="295" customFormat="1" ht="21" customHeight="1">
      <c r="A238" s="272"/>
      <c r="B238" s="51" t="s">
        <v>147</v>
      </c>
      <c r="C238" s="288" t="s">
        <v>182</v>
      </c>
      <c r="D238" s="114" t="s">
        <v>92</v>
      </c>
      <c r="E238" s="289">
        <v>12.71</v>
      </c>
      <c r="F238" s="290">
        <v>14.2</v>
      </c>
      <c r="G238" s="289">
        <v>11.32</v>
      </c>
      <c r="H238" s="225">
        <v>271.87</v>
      </c>
      <c r="I238" s="289">
        <v>0.71</v>
      </c>
      <c r="J238" s="225">
        <v>132.88</v>
      </c>
      <c r="K238" s="226">
        <v>0.68</v>
      </c>
      <c r="L238" s="227">
        <v>8.6999999999999994E-2</v>
      </c>
      <c r="M238" s="228">
        <v>5.7000000000000002E-2</v>
      </c>
    </row>
    <row r="239" spans="1:13">
      <c r="B239" s="18"/>
      <c r="C239" s="84"/>
      <c r="D239" s="113"/>
      <c r="E239" s="86"/>
      <c r="F239" s="87"/>
      <c r="G239" s="86"/>
      <c r="H239" s="87"/>
      <c r="I239" s="86"/>
      <c r="J239" s="87"/>
      <c r="K239" s="86"/>
      <c r="L239" s="87"/>
      <c r="M239" s="86"/>
    </row>
    <row r="240" spans="1:13">
      <c r="B240" s="18" t="s">
        <v>148</v>
      </c>
      <c r="C240" s="89" t="s">
        <v>28</v>
      </c>
      <c r="D240" s="114" t="s">
        <v>91</v>
      </c>
      <c r="E240" s="95">
        <v>4.67</v>
      </c>
      <c r="F240" s="121">
        <v>5.5</v>
      </c>
      <c r="G240" s="118">
        <v>33.31</v>
      </c>
      <c r="H240" s="117">
        <v>202.09</v>
      </c>
      <c r="I240" s="91">
        <v>39.74</v>
      </c>
      <c r="J240" s="96">
        <v>113.65</v>
      </c>
      <c r="K240" s="118">
        <v>1.84</v>
      </c>
      <c r="L240" s="119">
        <v>0.246</v>
      </c>
      <c r="M240" s="120">
        <v>0.18</v>
      </c>
    </row>
    <row r="241" spans="2:13">
      <c r="B241" s="18"/>
      <c r="C241" s="84"/>
      <c r="D241" s="85"/>
      <c r="E241" s="86"/>
      <c r="F241" s="87"/>
      <c r="G241" s="86"/>
      <c r="H241" s="87"/>
      <c r="I241" s="86"/>
      <c r="J241" s="87"/>
      <c r="K241" s="86"/>
      <c r="L241" s="87"/>
      <c r="M241" s="86"/>
    </row>
    <row r="242" spans="2:13">
      <c r="B242" s="18" t="s">
        <v>56</v>
      </c>
      <c r="C242" s="89" t="s">
        <v>21</v>
      </c>
      <c r="D242" s="90" t="s">
        <v>22</v>
      </c>
      <c r="E242" s="91">
        <v>2.86</v>
      </c>
      <c r="F242" s="96">
        <v>0.84</v>
      </c>
      <c r="G242" s="91">
        <v>17.940000000000001</v>
      </c>
      <c r="H242" s="92">
        <v>91.4</v>
      </c>
      <c r="I242" s="93"/>
      <c r="J242" s="92">
        <v>10.199999999999999</v>
      </c>
      <c r="K242" s="91">
        <v>1.18</v>
      </c>
      <c r="L242" s="117">
        <v>6.6000000000000003E-2</v>
      </c>
      <c r="M242" s="95">
        <v>2.5999999999999999E-2</v>
      </c>
    </row>
    <row r="243" spans="2:13" ht="15.75" thickBot="1">
      <c r="B243" s="31"/>
      <c r="C243" s="84"/>
      <c r="D243" s="85"/>
      <c r="E243" s="86"/>
      <c r="F243" s="87"/>
      <c r="G243" s="86"/>
      <c r="H243" s="87"/>
      <c r="I243" s="86"/>
      <c r="J243" s="87"/>
      <c r="K243" s="86"/>
      <c r="L243" s="87"/>
      <c r="M243" s="86"/>
    </row>
    <row r="244" spans="2:13" ht="15.75" thickBot="1">
      <c r="B244" s="160" t="s">
        <v>155</v>
      </c>
      <c r="C244" s="153" t="s">
        <v>36</v>
      </c>
      <c r="D244" s="161">
        <v>200</v>
      </c>
      <c r="E244" s="126">
        <v>0.11</v>
      </c>
      <c r="F244" s="176"/>
      <c r="G244" s="177">
        <v>22.8</v>
      </c>
      <c r="H244" s="178">
        <v>90.67</v>
      </c>
      <c r="I244" s="177">
        <v>0.4</v>
      </c>
      <c r="J244" s="178">
        <v>22.65</v>
      </c>
      <c r="K244" s="179">
        <v>1.2450000000000001</v>
      </c>
      <c r="L244" s="125">
        <v>4.0000000000000001E-3</v>
      </c>
      <c r="M244" s="179">
        <v>8.0000000000000002E-3</v>
      </c>
    </row>
    <row r="245" spans="2:13" ht="15.75" thickBot="1">
      <c r="B245" s="32"/>
      <c r="C245" s="100" t="s">
        <v>23</v>
      </c>
      <c r="D245" s="163"/>
      <c r="E245" s="54">
        <f>SUM(E234:E244)</f>
        <v>27.93</v>
      </c>
      <c r="F245" s="54">
        <f t="shared" ref="F245:M245" si="25">SUM(F234:F244)</f>
        <v>33.760000000000005</v>
      </c>
      <c r="G245" s="54">
        <f t="shared" si="25"/>
        <v>114</v>
      </c>
      <c r="H245" s="54">
        <f t="shared" si="25"/>
        <v>920.70999999999992</v>
      </c>
      <c r="I245" s="54">
        <f t="shared" si="25"/>
        <v>71.070000000000007</v>
      </c>
      <c r="J245" s="54">
        <f t="shared" si="25"/>
        <v>373.464</v>
      </c>
      <c r="K245" s="54">
        <f t="shared" si="25"/>
        <v>7.165</v>
      </c>
      <c r="L245" s="54">
        <f t="shared" si="25"/>
        <v>0.51300000000000001</v>
      </c>
      <c r="M245" s="54">
        <f t="shared" si="25"/>
        <v>0.39800000000000002</v>
      </c>
    </row>
    <row r="246" spans="2:13" ht="15.75" thickBot="1">
      <c r="B246" s="32"/>
      <c r="C246" s="164" t="s">
        <v>24</v>
      </c>
      <c r="D246" s="185"/>
      <c r="E246" s="134">
        <f t="shared" ref="E246:M246" si="26">E232+E245</f>
        <v>46.301000000000002</v>
      </c>
      <c r="F246" s="134">
        <f t="shared" si="26"/>
        <v>52.730000000000004</v>
      </c>
      <c r="G246" s="134">
        <f t="shared" si="26"/>
        <v>157.47</v>
      </c>
      <c r="H246" s="134">
        <f t="shared" si="26"/>
        <v>1366.25</v>
      </c>
      <c r="I246" s="134">
        <f t="shared" si="26"/>
        <v>80.210000000000008</v>
      </c>
      <c r="J246" s="134">
        <f t="shared" si="26"/>
        <v>722.69399999999996</v>
      </c>
      <c r="K246" s="134">
        <f t="shared" si="26"/>
        <v>11.534000000000001</v>
      </c>
      <c r="L246" s="134">
        <f t="shared" si="26"/>
        <v>0.76700000000000002</v>
      </c>
      <c r="M246" s="134">
        <f t="shared" si="26"/>
        <v>1.018</v>
      </c>
    </row>
    <row r="247" spans="2:13">
      <c r="B247" s="63"/>
      <c r="C247" s="186"/>
      <c r="D247" s="136"/>
    </row>
    <row r="248" spans="2:13">
      <c r="B248" s="1" t="s">
        <v>37</v>
      </c>
      <c r="D248" s="136"/>
    </row>
    <row r="249" spans="2:13">
      <c r="B249" s="1" t="s">
        <v>41</v>
      </c>
      <c r="D249" s="136"/>
    </row>
    <row r="250" spans="2:13">
      <c r="B250" s="1" t="s">
        <v>104</v>
      </c>
      <c r="C250" s="2"/>
    </row>
    <row r="251" spans="2:13" ht="15.75" thickBot="1">
      <c r="B251" s="63"/>
      <c r="C251" s="264"/>
      <c r="D251" s="138"/>
      <c r="E251" s="67"/>
      <c r="F251" s="67"/>
      <c r="G251" s="67"/>
      <c r="H251" s="67"/>
      <c r="I251" s="67"/>
      <c r="J251" s="67"/>
      <c r="K251" s="67"/>
      <c r="L251" s="67"/>
      <c r="M251" s="67"/>
    </row>
    <row r="252" spans="2:13" ht="32.25" thickBot="1">
      <c r="B252" s="6" t="s">
        <v>15</v>
      </c>
      <c r="C252" s="256" t="s">
        <v>16</v>
      </c>
      <c r="D252" s="139" t="s">
        <v>1</v>
      </c>
      <c r="E252" s="141" t="s">
        <v>4</v>
      </c>
      <c r="F252" s="140" t="s">
        <v>5</v>
      </c>
      <c r="G252" s="143" t="s">
        <v>6</v>
      </c>
      <c r="H252" s="142" t="s">
        <v>17</v>
      </c>
      <c r="I252" s="141" t="s">
        <v>7</v>
      </c>
      <c r="J252" s="140" t="s">
        <v>8</v>
      </c>
      <c r="K252" s="141" t="s">
        <v>9</v>
      </c>
      <c r="L252" s="140" t="s">
        <v>10</v>
      </c>
      <c r="M252" s="141" t="s">
        <v>11</v>
      </c>
    </row>
    <row r="253" spans="2:13" ht="15.75" thickBot="1">
      <c r="B253" s="58"/>
      <c r="C253" s="145" t="s">
        <v>2</v>
      </c>
      <c r="D253" s="85"/>
      <c r="E253" s="146"/>
      <c r="F253" s="146"/>
      <c r="G253" s="146"/>
      <c r="H253" s="146"/>
      <c r="I253" s="146"/>
      <c r="J253" s="146"/>
      <c r="K253" s="146"/>
      <c r="L253" s="146"/>
      <c r="M253" s="147"/>
    </row>
    <row r="254" spans="2:13" s="3" customFormat="1" ht="32.25" customHeight="1">
      <c r="B254" s="232" t="s">
        <v>54</v>
      </c>
      <c r="C254" s="188" t="s">
        <v>123</v>
      </c>
      <c r="D254" s="79" t="s">
        <v>27</v>
      </c>
      <c r="E254" s="80">
        <v>7.49</v>
      </c>
      <c r="F254" s="81">
        <v>13.98</v>
      </c>
      <c r="G254" s="80">
        <v>37.94</v>
      </c>
      <c r="H254" s="83">
        <v>308.47000000000003</v>
      </c>
      <c r="I254" s="80">
        <v>1.28</v>
      </c>
      <c r="J254" s="83">
        <v>313.35000000000002</v>
      </c>
      <c r="K254" s="80">
        <v>1.29</v>
      </c>
      <c r="L254" s="169">
        <v>0.34</v>
      </c>
      <c r="M254" s="80">
        <v>0.30399999999999999</v>
      </c>
    </row>
    <row r="255" spans="2:13">
      <c r="B255" s="197"/>
      <c r="C255" s="258"/>
      <c r="D255" s="193"/>
      <c r="E255" s="26"/>
      <c r="F255" s="25"/>
      <c r="G255" s="25"/>
      <c r="H255" s="253"/>
      <c r="I255" s="27"/>
      <c r="J255" s="254"/>
      <c r="K255" s="25"/>
      <c r="L255" s="29"/>
      <c r="M255" s="50"/>
    </row>
    <row r="256" spans="2:13" s="3" customFormat="1" ht="15" customHeight="1">
      <c r="B256" s="181" t="s">
        <v>120</v>
      </c>
      <c r="C256" s="89" t="s">
        <v>121</v>
      </c>
      <c r="D256" s="114" t="s">
        <v>22</v>
      </c>
      <c r="E256" s="242">
        <v>6.1</v>
      </c>
      <c r="F256" s="210">
        <v>10.1</v>
      </c>
      <c r="G256" s="209">
        <v>9.4</v>
      </c>
      <c r="H256" s="211">
        <v>154</v>
      </c>
      <c r="I256" s="212">
        <v>0.3</v>
      </c>
      <c r="J256" s="213">
        <v>204.4</v>
      </c>
      <c r="K256" s="209">
        <v>0.6</v>
      </c>
      <c r="L256" s="214">
        <v>1.4999999999999999E-2</v>
      </c>
      <c r="M256" s="215">
        <v>1.4999999999999999E-2</v>
      </c>
    </row>
    <row r="257" spans="1:16" s="3" customFormat="1" ht="12.75">
      <c r="B257" s="18"/>
      <c r="C257" s="189"/>
      <c r="D257" s="85"/>
      <c r="E257" s="86"/>
      <c r="F257" s="87"/>
      <c r="G257" s="86"/>
      <c r="H257" s="87"/>
      <c r="I257" s="86"/>
      <c r="J257" s="87"/>
      <c r="K257" s="86"/>
      <c r="L257" s="87"/>
      <c r="M257" s="86"/>
      <c r="P257" s="3">
        <v>0</v>
      </c>
    </row>
    <row r="258" spans="1:16" s="3" customFormat="1" ht="15.75" customHeight="1" thickBot="1">
      <c r="B258" s="32" t="s">
        <v>150</v>
      </c>
      <c r="C258" s="190" t="s">
        <v>151</v>
      </c>
      <c r="D258" s="360">
        <v>200</v>
      </c>
      <c r="E258" s="359">
        <v>1.8220000000000001</v>
      </c>
      <c r="F258" s="359">
        <v>1.663</v>
      </c>
      <c r="G258" s="359">
        <v>16.576000000000001</v>
      </c>
      <c r="H258" s="357">
        <v>88.92</v>
      </c>
      <c r="I258" s="357">
        <v>0.65</v>
      </c>
      <c r="J258" s="357">
        <v>62.46</v>
      </c>
      <c r="K258" s="359">
        <v>0.16400000000000001</v>
      </c>
      <c r="L258" s="358">
        <v>2.0899999999999998E-2</v>
      </c>
      <c r="M258" s="359">
        <v>7.8E-2</v>
      </c>
    </row>
    <row r="259" spans="1:16" ht="15.75" thickBot="1">
      <c r="B259" s="32"/>
      <c r="C259" s="100" t="s">
        <v>18</v>
      </c>
      <c r="D259" s="163"/>
      <c r="E259" s="175">
        <f>SUM(E254:E258)</f>
        <v>15.411999999999999</v>
      </c>
      <c r="F259" s="175">
        <f t="shared" ref="F259:M259" si="27">SUM(F254:F258)</f>
        <v>25.742999999999999</v>
      </c>
      <c r="G259" s="175">
        <f t="shared" si="27"/>
        <v>63.915999999999997</v>
      </c>
      <c r="H259" s="175">
        <f t="shared" si="27"/>
        <v>551.39</v>
      </c>
      <c r="I259" s="175">
        <f t="shared" si="27"/>
        <v>2.23</v>
      </c>
      <c r="J259" s="175">
        <f t="shared" si="27"/>
        <v>580.21</v>
      </c>
      <c r="K259" s="175">
        <f t="shared" si="27"/>
        <v>2.0540000000000003</v>
      </c>
      <c r="L259" s="175">
        <f t="shared" si="27"/>
        <v>0.37590000000000001</v>
      </c>
      <c r="M259" s="175">
        <f t="shared" si="27"/>
        <v>0.39700000000000002</v>
      </c>
    </row>
    <row r="260" spans="1:16" ht="15.75" thickBot="1">
      <c r="B260" s="58"/>
      <c r="C260" s="187" t="s">
        <v>3</v>
      </c>
      <c r="D260" s="163"/>
      <c r="E260" s="107"/>
      <c r="F260" s="107"/>
      <c r="G260" s="107"/>
      <c r="H260" s="107"/>
      <c r="I260" s="107"/>
      <c r="J260" s="107"/>
      <c r="K260" s="107"/>
      <c r="L260" s="107"/>
      <c r="M260" s="108"/>
    </row>
    <row r="261" spans="1:16" ht="35.25" customHeight="1">
      <c r="B261" s="16" t="s">
        <v>183</v>
      </c>
      <c r="C261" s="78" t="s">
        <v>197</v>
      </c>
      <c r="D261" s="79" t="s">
        <v>186</v>
      </c>
      <c r="E261" s="82">
        <v>5.23</v>
      </c>
      <c r="F261" s="83">
        <v>8.9</v>
      </c>
      <c r="G261" s="82">
        <v>7.7</v>
      </c>
      <c r="H261" s="159">
        <v>132.30000000000001</v>
      </c>
      <c r="I261" s="112">
        <v>7</v>
      </c>
      <c r="J261" s="159">
        <v>41</v>
      </c>
      <c r="K261" s="82">
        <v>0.7</v>
      </c>
      <c r="L261" s="81">
        <v>0.02</v>
      </c>
      <c r="M261" s="80">
        <v>0.05</v>
      </c>
    </row>
    <row r="262" spans="1:16">
      <c r="B262" s="18"/>
      <c r="C262" s="84"/>
      <c r="D262" s="85"/>
      <c r="E262" s="86"/>
      <c r="F262" s="87"/>
      <c r="G262" s="86"/>
      <c r="H262" s="87"/>
      <c r="I262" s="86"/>
      <c r="J262" s="87"/>
      <c r="K262" s="86"/>
      <c r="L262" s="87"/>
      <c r="M262" s="86"/>
    </row>
    <row r="263" spans="1:16" ht="26.25">
      <c r="B263" s="18" t="s">
        <v>184</v>
      </c>
      <c r="C263" s="89" t="s">
        <v>0</v>
      </c>
      <c r="D263" s="90" t="s">
        <v>99</v>
      </c>
      <c r="E263" s="115">
        <v>3.29</v>
      </c>
      <c r="F263" s="116">
        <v>5.73</v>
      </c>
      <c r="G263" s="115">
        <v>24.89</v>
      </c>
      <c r="H263" s="116">
        <v>159.35</v>
      </c>
      <c r="I263" s="118">
        <v>24.72</v>
      </c>
      <c r="J263" s="117">
        <v>75.650000000000006</v>
      </c>
      <c r="K263" s="118">
        <v>1.39</v>
      </c>
      <c r="L263" s="119">
        <v>0.14000000000000001</v>
      </c>
      <c r="M263" s="120">
        <v>9.9000000000000005E-2</v>
      </c>
    </row>
    <row r="264" spans="1:16">
      <c r="B264" s="18"/>
      <c r="C264" s="84"/>
      <c r="D264" s="85"/>
      <c r="E264" s="86"/>
      <c r="F264" s="87"/>
      <c r="G264" s="86"/>
      <c r="H264" s="87"/>
      <c r="I264" s="86"/>
      <c r="J264" s="87"/>
      <c r="K264" s="86"/>
      <c r="L264" s="87"/>
      <c r="M264" s="86"/>
    </row>
    <row r="265" spans="1:16" s="295" customFormat="1" ht="22.5" customHeight="1">
      <c r="A265" s="272"/>
      <c r="B265" s="51" t="s">
        <v>185</v>
      </c>
      <c r="C265" s="288" t="s">
        <v>51</v>
      </c>
      <c r="D265" s="90" t="s">
        <v>101</v>
      </c>
      <c r="E265" s="226">
        <v>23.54</v>
      </c>
      <c r="F265" s="290">
        <v>13.02</v>
      </c>
      <c r="G265" s="226">
        <v>58.93</v>
      </c>
      <c r="H265" s="225">
        <v>447.92</v>
      </c>
      <c r="I265" s="224">
        <v>5.51</v>
      </c>
      <c r="J265" s="225">
        <v>154.96</v>
      </c>
      <c r="K265" s="226">
        <v>1.27</v>
      </c>
      <c r="L265" s="227">
        <v>0.09</v>
      </c>
      <c r="M265" s="226">
        <v>6.7000000000000004E-2</v>
      </c>
    </row>
    <row r="266" spans="1:16">
      <c r="B266" s="18"/>
      <c r="C266" s="84"/>
      <c r="D266" s="85"/>
      <c r="E266" s="86"/>
      <c r="F266" s="87"/>
      <c r="G266" s="86"/>
      <c r="H266" s="87"/>
      <c r="I266" s="86"/>
      <c r="J266" s="87"/>
      <c r="K266" s="86"/>
      <c r="L266" s="87"/>
      <c r="M266" s="86"/>
    </row>
    <row r="267" spans="1:16" ht="19.5" customHeight="1">
      <c r="B267" s="18"/>
      <c r="C267" s="89" t="s">
        <v>47</v>
      </c>
      <c r="D267" s="90" t="s">
        <v>22</v>
      </c>
      <c r="E267" s="91">
        <v>2.86</v>
      </c>
      <c r="F267" s="96">
        <v>0.84</v>
      </c>
      <c r="G267" s="91">
        <v>17.940000000000001</v>
      </c>
      <c r="H267" s="92">
        <v>91.4</v>
      </c>
      <c r="I267" s="93"/>
      <c r="J267" s="92">
        <v>10.199999999999999</v>
      </c>
      <c r="K267" s="91">
        <v>1.18</v>
      </c>
      <c r="L267" s="117">
        <v>6.6000000000000003E-2</v>
      </c>
      <c r="M267" s="95">
        <v>2.5999999999999999E-2</v>
      </c>
    </row>
    <row r="268" spans="1:16">
      <c r="B268" s="18"/>
      <c r="C268" s="84"/>
      <c r="D268" s="85"/>
      <c r="E268" s="86"/>
      <c r="F268" s="87"/>
      <c r="G268" s="86"/>
      <c r="H268" s="87"/>
      <c r="I268" s="86"/>
      <c r="J268" s="87"/>
      <c r="K268" s="86"/>
      <c r="L268" s="87"/>
      <c r="M268" s="86"/>
    </row>
    <row r="269" spans="1:16" ht="21.75" customHeight="1" thickBot="1">
      <c r="B269" s="31" t="s">
        <v>149</v>
      </c>
      <c r="C269" s="97" t="s">
        <v>29</v>
      </c>
      <c r="D269" s="122">
        <v>200</v>
      </c>
      <c r="E269" s="123">
        <v>1.1112</v>
      </c>
      <c r="F269" s="124">
        <v>0.11119999999999999</v>
      </c>
      <c r="G269" s="123">
        <v>25.6844</v>
      </c>
      <c r="H269" s="125">
        <v>108.866</v>
      </c>
      <c r="I269" s="126">
        <v>2.78</v>
      </c>
      <c r="J269" s="125">
        <v>5.048</v>
      </c>
      <c r="K269" s="123">
        <v>0.67159999999999997</v>
      </c>
      <c r="L269" s="127">
        <v>8.3400000000000002E-3</v>
      </c>
      <c r="M269" s="128">
        <v>5.5599999999999998E-3</v>
      </c>
    </row>
    <row r="270" spans="1:16" ht="15.75" thickBot="1">
      <c r="B270" s="32"/>
      <c r="C270" s="100" t="s">
        <v>23</v>
      </c>
      <c r="D270" s="163"/>
      <c r="E270" s="131">
        <f>SUM(E261:E269)</f>
        <v>36.031199999999998</v>
      </c>
      <c r="F270" s="131">
        <f t="shared" ref="F270:M270" si="28">SUM(F261:F269)</f>
        <v>28.601199999999999</v>
      </c>
      <c r="G270" s="131">
        <f t="shared" si="28"/>
        <v>135.14440000000002</v>
      </c>
      <c r="H270" s="131">
        <f t="shared" si="28"/>
        <v>939.8359999999999</v>
      </c>
      <c r="I270" s="131">
        <f t="shared" si="28"/>
        <v>40.01</v>
      </c>
      <c r="J270" s="131">
        <f t="shared" si="28"/>
        <v>286.858</v>
      </c>
      <c r="K270" s="131">
        <f t="shared" si="28"/>
        <v>5.2115999999999998</v>
      </c>
      <c r="L270" s="131">
        <f t="shared" si="28"/>
        <v>0.32434000000000002</v>
      </c>
      <c r="M270" s="131">
        <f t="shared" si="28"/>
        <v>0.24756000000000003</v>
      </c>
    </row>
    <row r="271" spans="1:16" ht="15.75" thickBot="1">
      <c r="B271" s="32"/>
      <c r="C271" s="164" t="s">
        <v>24</v>
      </c>
      <c r="D271" s="185"/>
      <c r="E271" s="134">
        <f t="shared" ref="E271:M271" si="29">E259+E270</f>
        <v>51.443199999999997</v>
      </c>
      <c r="F271" s="134">
        <f t="shared" si="29"/>
        <v>54.344200000000001</v>
      </c>
      <c r="G271" s="134">
        <f t="shared" si="29"/>
        <v>199.06040000000002</v>
      </c>
      <c r="H271" s="134">
        <f t="shared" si="29"/>
        <v>1491.2259999999999</v>
      </c>
      <c r="I271" s="134">
        <f t="shared" si="29"/>
        <v>42.239999999999995</v>
      </c>
      <c r="J271" s="134">
        <f t="shared" si="29"/>
        <v>867.06799999999998</v>
      </c>
      <c r="K271" s="134">
        <f t="shared" si="29"/>
        <v>7.2656000000000001</v>
      </c>
      <c r="L271" s="134">
        <f t="shared" si="29"/>
        <v>0.70023999999999997</v>
      </c>
      <c r="M271" s="134">
        <f t="shared" si="29"/>
        <v>0.64456000000000002</v>
      </c>
    </row>
    <row r="272" spans="1:16" ht="15.75" thickBot="1">
      <c r="A272" s="272"/>
      <c r="B272" s="269"/>
      <c r="C272" s="267"/>
      <c r="D272" s="270"/>
      <c r="E272" s="271"/>
      <c r="F272" s="271"/>
      <c r="G272" s="271"/>
      <c r="H272" s="271"/>
      <c r="I272" s="271"/>
      <c r="J272" s="271"/>
      <c r="K272" s="271"/>
      <c r="L272" s="271"/>
      <c r="M272" s="271"/>
    </row>
    <row r="273" spans="1:13" ht="26.25" thickBot="1">
      <c r="A273" s="374" t="s">
        <v>62</v>
      </c>
      <c r="B273" s="375"/>
      <c r="C273" s="375"/>
      <c r="D273" s="375"/>
      <c r="E273" s="378" t="s">
        <v>63</v>
      </c>
      <c r="F273" s="379"/>
      <c r="G273" s="380"/>
      <c r="H273" s="273" t="s">
        <v>64</v>
      </c>
      <c r="I273"/>
      <c r="J273"/>
      <c r="K273"/>
      <c r="L273"/>
      <c r="M273"/>
    </row>
    <row r="274" spans="1:13" ht="15.75" thickBot="1">
      <c r="A274" s="376"/>
      <c r="B274" s="377"/>
      <c r="C274" s="377"/>
      <c r="D274" s="377"/>
      <c r="E274" s="274" t="s">
        <v>65</v>
      </c>
      <c r="F274" s="274" t="s">
        <v>66</v>
      </c>
      <c r="G274" s="274" t="s">
        <v>67</v>
      </c>
      <c r="H274" s="275"/>
      <c r="I274"/>
      <c r="J274"/>
      <c r="K274"/>
      <c r="L274"/>
      <c r="M274"/>
    </row>
    <row r="275" spans="1:13" ht="15.75" thickBot="1">
      <c r="A275" s="381" t="s">
        <v>68</v>
      </c>
      <c r="B275" s="382"/>
      <c r="C275" s="382"/>
      <c r="D275" s="382"/>
      <c r="E275" s="274">
        <v>54</v>
      </c>
      <c r="F275" s="274">
        <v>55.2</v>
      </c>
      <c r="G275" s="274">
        <v>191.5</v>
      </c>
      <c r="H275" s="274">
        <v>1627.8</v>
      </c>
      <c r="I275"/>
      <c r="J275"/>
      <c r="K275"/>
      <c r="L275"/>
      <c r="M275"/>
    </row>
    <row r="276" spans="1:13" ht="15.75" thickBot="1">
      <c r="A276" s="381" t="s">
        <v>69</v>
      </c>
      <c r="B276" s="382"/>
      <c r="C276" s="382"/>
      <c r="D276" s="382"/>
      <c r="E276" s="276">
        <f>(E30+E57+E84+E111+E136+E163+E192+E219+E246+E271)/10</f>
        <v>80.363939999999999</v>
      </c>
      <c r="F276" s="276">
        <f>(F30+F57+F84+F111+F136+F163+F192+F219+F246+F271)/10</f>
        <v>56.573020000000007</v>
      </c>
      <c r="G276" s="276">
        <f>(G30+G57+G84+G111+G136+G163+G192+G219+G246+G271)/10</f>
        <v>206.04935999999998</v>
      </c>
      <c r="H276" s="276">
        <f>(H30+H57+H84+H111+H136+H163+H192+H219+H246+H271)/10</f>
        <v>1625.0063000000002</v>
      </c>
      <c r="I276"/>
      <c r="J276"/>
      <c r="K276"/>
      <c r="L276"/>
      <c r="M276"/>
    </row>
    <row r="277" spans="1:13">
      <c r="A277" s="272"/>
      <c r="B277" s="269"/>
      <c r="C277" s="267"/>
      <c r="D277" s="270"/>
      <c r="E277" s="271"/>
      <c r="F277" s="271"/>
      <c r="G277" s="271"/>
      <c r="H277" s="271"/>
      <c r="I277" s="271"/>
      <c r="J277" s="271"/>
      <c r="K277" s="271"/>
      <c r="L277" s="271"/>
      <c r="M277" s="271"/>
    </row>
    <row r="278" spans="1:13">
      <c r="A278" s="272"/>
      <c r="B278" s="269"/>
      <c r="C278" s="267"/>
      <c r="D278" s="270"/>
      <c r="E278" s="271"/>
      <c r="F278" s="271"/>
      <c r="G278" s="271"/>
      <c r="H278" s="271"/>
      <c r="I278" s="271"/>
      <c r="J278" s="271"/>
      <c r="K278" s="271"/>
      <c r="L278" s="271"/>
      <c r="M278" s="271"/>
    </row>
    <row r="279" spans="1:13">
      <c r="B279" s="63"/>
      <c r="D279" s="136"/>
    </row>
    <row r="280" spans="1:13">
      <c r="B280" s="63"/>
      <c r="D280" s="136"/>
    </row>
    <row r="281" spans="1:13">
      <c r="B281" s="63"/>
      <c r="D281" s="136"/>
    </row>
    <row r="282" spans="1:13">
      <c r="D282" s="64"/>
    </row>
  </sheetData>
  <mergeCells count="4">
    <mergeCell ref="A273:D274"/>
    <mergeCell ref="E273:G273"/>
    <mergeCell ref="A275:D275"/>
    <mergeCell ref="A276:D276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  <rowBreaks count="9" manualBreakCount="9">
    <brk id="31" max="16383" man="1"/>
    <brk id="58" max="16383" man="1"/>
    <brk id="85" max="16383" man="1"/>
    <brk id="112" max="16383" man="1"/>
    <brk id="137" max="16383" man="1"/>
    <brk id="164" max="16383" man="1"/>
    <brk id="193" max="16383" man="1"/>
    <brk id="220" max="16383" man="1"/>
    <brk id="2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>
      <selection activeCell="K17" sqref="K17"/>
    </sheetView>
  </sheetViews>
  <sheetFormatPr defaultRowHeight="15"/>
  <sheetData>
    <row r="1" spans="1:15" ht="15.75">
      <c r="A1" s="283" t="s">
        <v>71</v>
      </c>
      <c r="B1" s="283"/>
      <c r="C1" s="283"/>
      <c r="D1" s="283"/>
      <c r="E1" s="283"/>
      <c r="F1" s="283"/>
      <c r="G1" s="283"/>
      <c r="H1" s="283"/>
      <c r="I1" s="283" t="s">
        <v>76</v>
      </c>
      <c r="J1" s="283"/>
      <c r="K1" s="283"/>
      <c r="L1" s="283"/>
    </row>
    <row r="2" spans="1:15" ht="15.75">
      <c r="A2" s="283" t="s">
        <v>81</v>
      </c>
      <c r="B2" s="283"/>
      <c r="C2" s="283"/>
      <c r="D2" s="283"/>
      <c r="E2" s="283"/>
      <c r="F2" s="283"/>
      <c r="G2" s="283"/>
      <c r="H2" s="283"/>
      <c r="I2" s="283" t="s">
        <v>77</v>
      </c>
      <c r="J2" s="283"/>
      <c r="K2" s="283"/>
      <c r="L2" s="283"/>
    </row>
    <row r="3" spans="1:15" ht="15.75">
      <c r="A3" s="283" t="s">
        <v>72</v>
      </c>
      <c r="B3" s="283"/>
      <c r="C3" s="283"/>
      <c r="D3" s="283"/>
      <c r="E3" s="283"/>
      <c r="F3" s="283"/>
      <c r="G3" s="283"/>
      <c r="H3" s="283"/>
      <c r="I3" s="283" t="s">
        <v>78</v>
      </c>
      <c r="J3" s="283"/>
      <c r="K3" s="283"/>
      <c r="L3" s="283"/>
    </row>
    <row r="4" spans="1:15" ht="15.75">
      <c r="A4" s="283" t="s">
        <v>82</v>
      </c>
      <c r="B4" s="283"/>
      <c r="C4" s="283"/>
      <c r="D4" s="283"/>
      <c r="E4" s="283"/>
      <c r="F4" s="283"/>
      <c r="G4" s="283"/>
      <c r="H4" s="283"/>
      <c r="I4" s="283" t="s">
        <v>124</v>
      </c>
      <c r="J4" s="283"/>
      <c r="K4" s="283"/>
      <c r="L4" s="283"/>
    </row>
    <row r="5" spans="1:15" ht="15.75">
      <c r="A5" s="283" t="s">
        <v>73</v>
      </c>
      <c r="B5" s="283"/>
      <c r="C5" s="283"/>
      <c r="D5" s="283"/>
      <c r="E5" s="283"/>
      <c r="F5" s="283"/>
      <c r="G5" s="283"/>
      <c r="H5" s="283"/>
      <c r="I5" s="283" t="s">
        <v>79</v>
      </c>
      <c r="J5" s="283"/>
      <c r="K5" s="283"/>
      <c r="L5" s="283"/>
    </row>
    <row r="6" spans="1:15" ht="15.75">
      <c r="A6" s="283" t="s">
        <v>74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</row>
    <row r="7" spans="1:15" ht="15.75">
      <c r="A7" s="283" t="s">
        <v>75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</row>
    <row r="8" spans="1:15" ht="15.75">
      <c r="A8" s="283" t="s">
        <v>80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</row>
    <row r="9" spans="1:15" ht="15.75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</row>
    <row r="11" spans="1:15" ht="26.25">
      <c r="A11" s="383" t="s">
        <v>83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</row>
    <row r="12" spans="1:15" ht="26.25">
      <c r="A12" s="383" t="s">
        <v>84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</row>
    <row r="13" spans="1:15" ht="23.25">
      <c r="A13" s="384" t="s">
        <v>85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</row>
    <row r="14" spans="1:15" ht="26.25">
      <c r="A14" s="383" t="s">
        <v>86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</row>
    <row r="15" spans="1:15" ht="26.25">
      <c r="A15" s="383" t="s">
        <v>103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</row>
    <row r="16" spans="1:15" ht="26.25">
      <c r="A16" s="383" t="s">
        <v>132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</row>
  </sheetData>
  <mergeCells count="6">
    <mergeCell ref="A16:N16"/>
    <mergeCell ref="A11:N11"/>
    <mergeCell ref="A12:N12"/>
    <mergeCell ref="A13:O13"/>
    <mergeCell ref="A14:N14"/>
    <mergeCell ref="A15:N15"/>
  </mergeCells>
  <pageMargins left="0.70866141732283472" right="0.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меню 2016-2017г с 7 до 11</vt:lpstr>
      <vt:lpstr>шапка с 7 до 11</vt:lpstr>
      <vt:lpstr>меню 2016-2017г с 11 и старше</vt:lpstr>
      <vt:lpstr>шапка с 11 и старше</vt:lpstr>
      <vt:lpstr>'меню 2016-2017г с 11 и старше'!Область_печати</vt:lpstr>
      <vt:lpstr>'меню 2016-2017г с 7 до 11'!Область_печати</vt:lpstr>
    </vt:vector>
  </TitlesOfParts>
  <Company>WolfishLair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workstation</cp:lastModifiedBy>
  <cp:lastPrinted>2016-10-19T09:04:11Z</cp:lastPrinted>
  <dcterms:created xsi:type="dcterms:W3CDTF">2015-01-29T08:56:35Z</dcterms:created>
  <dcterms:modified xsi:type="dcterms:W3CDTF">2016-10-19T09:17:24Z</dcterms:modified>
</cp:coreProperties>
</file>